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onika Szkrabko\Desktop\Wykaz pracodawców\2024\"/>
    </mc:Choice>
  </mc:AlternateContent>
  <xr:revisionPtr revIDLastSave="0" documentId="13_ncr:1_{D282939C-5E92-4D90-8B98-5758970F74A2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styczeń" sheetId="16" r:id="rId1"/>
    <sheet name="luty" sheetId="1" r:id="rId2"/>
    <sheet name="marzec " sheetId="17" r:id="rId3"/>
    <sheet name="kwiecień" sheetId="27" r:id="rId4"/>
    <sheet name="maj" sheetId="26" r:id="rId5"/>
    <sheet name="czerwiec" sheetId="25" r:id="rId6"/>
    <sheet name="lipiec" sheetId="24" r:id="rId7"/>
    <sheet name="sierpień" sheetId="23" r:id="rId8"/>
    <sheet name="wrzesień" sheetId="22" r:id="rId9"/>
    <sheet name="październik" sheetId="21" r:id="rId10"/>
    <sheet name="listopad" sheetId="20" r:id="rId11"/>
    <sheet name="grudzień" sheetId="19" r:id="rId12"/>
    <sheet name="cały rok" sheetId="18" r:id="rId13"/>
  </sheets>
  <externalReferences>
    <externalReference r:id="rId14"/>
    <externalReference r:id="rId15"/>
    <externalReference r:id="rId16"/>
  </externalReferences>
  <definedNames>
    <definedName name="_xlnm._FilterDatabase" localSheetId="12" hidden="1">'cały rok'!$B$3:$N$95</definedName>
    <definedName name="_xlnm.Print_Area" localSheetId="12">'cały rok'!$A$1:$P$96</definedName>
    <definedName name="_xlnm.Print_Area" localSheetId="5">czerwiec!$A$1:$K$26</definedName>
    <definedName name="_xlnm.Print_Area" localSheetId="11">grudzień!$A$1:$Q$1</definedName>
    <definedName name="_xlnm.Print_Area" localSheetId="3">kwiecień!$A$1:$L$37</definedName>
    <definedName name="_xlnm.Print_Area" localSheetId="6">lipiec!$A$1:$N$22</definedName>
    <definedName name="_xlnm.Print_Area" localSheetId="10">listopad!$A$1:$L$11</definedName>
    <definedName name="_xlnm.Print_Area" localSheetId="1">luty!$A$1:$K$25</definedName>
    <definedName name="_xlnm.Print_Area" localSheetId="4">maj!$A$1:$K$27</definedName>
    <definedName name="_xlnm.Print_Area" localSheetId="2">'marzec '!$A$1:$K$28</definedName>
    <definedName name="_xlnm.Print_Area" localSheetId="9">październik!$A$1:$N$15</definedName>
    <definedName name="_xlnm.Print_Area" localSheetId="7">sierpień!$A$1:$N$16</definedName>
    <definedName name="_xlnm.Print_Area" localSheetId="0">styczeń!$A$1:$K$15</definedName>
    <definedName name="_xlnm.Print_Area" localSheetId="8">wrzesień!$A$1:$N$15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8" l="1"/>
  <c r="M51" i="18"/>
  <c r="F95" i="18" l="1"/>
  <c r="O95" i="18"/>
  <c r="C92" i="18"/>
  <c r="O4" i="18"/>
  <c r="O5" i="18"/>
  <c r="K10" i="20"/>
  <c r="K24" i="19"/>
  <c r="J24" i="19"/>
  <c r="I91" i="18"/>
  <c r="C91" i="18"/>
  <c r="H90" i="18"/>
  <c r="G88" i="18"/>
  <c r="G95" i="18" s="1"/>
  <c r="D86" i="18"/>
  <c r="D87" i="18"/>
  <c r="C86" i="18"/>
  <c r="C87" i="18"/>
  <c r="C88" i="18"/>
  <c r="C89" i="18"/>
  <c r="C90" i="18"/>
  <c r="E85" i="18"/>
  <c r="H82" i="18"/>
  <c r="H83" i="18"/>
  <c r="H84" i="18"/>
  <c r="I81" i="18"/>
  <c r="D79" i="18"/>
  <c r="D80" i="18"/>
  <c r="C79" i="18"/>
  <c r="C80" i="18"/>
  <c r="C81" i="18"/>
  <c r="C82" i="18"/>
  <c r="C83" i="18"/>
  <c r="C84" i="18"/>
  <c r="C85" i="18"/>
  <c r="H95" i="18" l="1"/>
  <c r="I95" i="18"/>
  <c r="G5" i="18"/>
  <c r="H5" i="18"/>
  <c r="I5" i="18"/>
  <c r="K75" i="18"/>
  <c r="K76" i="18"/>
  <c r="K77" i="18"/>
  <c r="K78" i="18"/>
  <c r="D72" i="18"/>
  <c r="D73" i="18"/>
  <c r="E70" i="18"/>
  <c r="E71" i="18"/>
  <c r="C70" i="18"/>
  <c r="C71" i="18"/>
  <c r="C72" i="18"/>
  <c r="C73" i="18"/>
  <c r="C74" i="18"/>
  <c r="C75" i="18"/>
  <c r="C76" i="18"/>
  <c r="C77" i="18"/>
  <c r="C78" i="18"/>
  <c r="M68" i="18"/>
  <c r="E67" i="18"/>
  <c r="D60" i="18"/>
  <c r="D61" i="18"/>
  <c r="D63" i="18"/>
  <c r="D64" i="18"/>
  <c r="D65" i="18"/>
  <c r="D66" i="18"/>
  <c r="C60" i="18"/>
  <c r="C61" i="18"/>
  <c r="C62" i="18"/>
  <c r="C63" i="18"/>
  <c r="C64" i="18"/>
  <c r="C65" i="18"/>
  <c r="C66" i="18"/>
  <c r="C67" i="18"/>
  <c r="C68" i="18"/>
  <c r="C69" i="18"/>
  <c r="N52" i="18"/>
  <c r="N53" i="18"/>
  <c r="N54" i="18"/>
  <c r="N55" i="18"/>
  <c r="N56" i="18"/>
  <c r="N57" i="18"/>
  <c r="N58" i="18"/>
  <c r="N59" i="18"/>
  <c r="L48" i="18"/>
  <c r="L49" i="18"/>
  <c r="L50" i="18"/>
  <c r="E44" i="18"/>
  <c r="E45" i="18"/>
  <c r="D41" i="18"/>
  <c r="D42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J39" i="18"/>
  <c r="J95" i="18" s="1"/>
  <c r="J40" i="18"/>
  <c r="L33" i="18"/>
  <c r="L34" i="18"/>
  <c r="L35" i="18"/>
  <c r="L36" i="18"/>
  <c r="L37" i="18"/>
  <c r="L38" i="18"/>
  <c r="E28" i="18"/>
  <c r="E29" i="18"/>
  <c r="E30" i="18"/>
  <c r="E31" i="18"/>
  <c r="E32" i="18"/>
  <c r="C12" i="18"/>
  <c r="C13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7" i="18"/>
  <c r="C8" i="18"/>
  <c r="C9" i="18"/>
  <c r="C10" i="18"/>
  <c r="C11" i="18"/>
  <c r="C7" i="20"/>
  <c r="H12" i="21"/>
  <c r="M95" i="18" l="1"/>
  <c r="K95" i="18"/>
  <c r="D95" i="18"/>
  <c r="E95" i="18"/>
  <c r="L95" i="18"/>
  <c r="N95" i="18"/>
  <c r="F5" i="21"/>
  <c r="G5" i="21"/>
  <c r="H5" i="21"/>
  <c r="F5" i="22"/>
  <c r="G5" i="22"/>
  <c r="H5" i="22"/>
  <c r="F15" i="23"/>
  <c r="G15" i="23"/>
  <c r="C16" i="24"/>
  <c r="E20" i="24"/>
  <c r="C18" i="24"/>
  <c r="C19" i="24"/>
  <c r="G20" i="24"/>
  <c r="C14" i="24"/>
  <c r="C15" i="24"/>
  <c r="C17" i="24"/>
  <c r="C12" i="24"/>
  <c r="C13" i="24"/>
  <c r="C7" i="24"/>
  <c r="C8" i="24"/>
  <c r="C10" i="24"/>
  <c r="C12" i="25" l="1"/>
  <c r="C14" i="25"/>
  <c r="C11" i="25"/>
  <c r="F35" i="27" l="1"/>
  <c r="E35" i="27"/>
  <c r="C10" i="17"/>
  <c r="C12" i="17"/>
  <c r="C13" i="17"/>
  <c r="C14" i="17"/>
  <c r="K35" i="27" l="1"/>
  <c r="J35" i="27"/>
  <c r="I35" i="27"/>
  <c r="H35" i="27"/>
  <c r="G35" i="27"/>
  <c r="D35" i="27"/>
  <c r="J26" i="26"/>
  <c r="I26" i="26"/>
  <c r="H26" i="26"/>
  <c r="G26" i="26"/>
  <c r="F26" i="26"/>
  <c r="E26" i="26"/>
  <c r="D26" i="26"/>
  <c r="J22" i="25"/>
  <c r="I22" i="25"/>
  <c r="H22" i="25"/>
  <c r="G22" i="25"/>
  <c r="F22" i="25"/>
  <c r="E22" i="25"/>
  <c r="D22" i="25"/>
  <c r="M20" i="24"/>
  <c r="L20" i="24"/>
  <c r="K20" i="24"/>
  <c r="J20" i="24"/>
  <c r="I20" i="24"/>
  <c r="H20" i="24"/>
  <c r="D20" i="24"/>
  <c r="M15" i="23"/>
  <c r="L15" i="23"/>
  <c r="K15" i="23"/>
  <c r="J15" i="23"/>
  <c r="I15" i="23"/>
  <c r="H15" i="23"/>
  <c r="D15" i="23"/>
  <c r="M13" i="22"/>
  <c r="L13" i="22"/>
  <c r="K13" i="22"/>
  <c r="J13" i="22"/>
  <c r="I13" i="22"/>
  <c r="H13" i="22"/>
  <c r="D13" i="22"/>
  <c r="M12" i="21"/>
  <c r="L12" i="21"/>
  <c r="K12" i="21"/>
  <c r="J12" i="21"/>
  <c r="I12" i="21"/>
  <c r="D12" i="21"/>
  <c r="J10" i="20"/>
  <c r="I10" i="20"/>
  <c r="H10" i="20"/>
  <c r="G10" i="20"/>
  <c r="F10" i="20"/>
  <c r="E10" i="20"/>
  <c r="D10" i="20"/>
  <c r="I24" i="19"/>
  <c r="H24" i="19"/>
  <c r="G24" i="19"/>
  <c r="F24" i="19"/>
  <c r="E24" i="19"/>
  <c r="D24" i="19"/>
  <c r="J26" i="17"/>
  <c r="I26" i="17"/>
  <c r="H26" i="17"/>
  <c r="G26" i="17"/>
  <c r="F26" i="17"/>
  <c r="E26" i="17"/>
  <c r="D26" i="17"/>
  <c r="J23" i="1"/>
  <c r="I23" i="1"/>
  <c r="H23" i="1"/>
  <c r="G23" i="1"/>
  <c r="F23" i="1"/>
  <c r="D23" i="1"/>
  <c r="E23" i="1"/>
  <c r="E13" i="16"/>
</calcChain>
</file>

<file path=xl/sharedStrings.xml><?xml version="1.0" encoding="utf-8"?>
<sst xmlns="http://schemas.openxmlformats.org/spreadsheetml/2006/main" count="597" uniqueCount="216">
  <si>
    <t>Lp.</t>
  </si>
  <si>
    <t>Nazwa pracodawcy/Imię  i Nazwisko osoby, z którą zawarto umowę</t>
  </si>
  <si>
    <t>Rodzaj instrumentu rynku pracy/źródło finansowania</t>
  </si>
  <si>
    <t>STAŻ</t>
  </si>
  <si>
    <t>Prace interwencyjne</t>
  </si>
  <si>
    <t>FP</t>
  </si>
  <si>
    <t>Liczba miejsc pracy</t>
  </si>
  <si>
    <t>1.</t>
  </si>
  <si>
    <t>2.</t>
  </si>
  <si>
    <t>3.</t>
  </si>
  <si>
    <t xml:space="preserve">Roboty publiczne </t>
  </si>
  <si>
    <t>4.</t>
  </si>
  <si>
    <t>5.</t>
  </si>
  <si>
    <t>Wyposażenie, doposażenie stanowiska pracy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</si>
  <si>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</si>
  <si>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</si>
  <si>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</si>
  <si>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</si>
  <si>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</si>
  <si>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</si>
  <si>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</si>
  <si>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</si>
  <si>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</si>
  <si>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</si>
  <si>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RAZEM:</t>
  </si>
  <si>
    <t>16.</t>
  </si>
  <si>
    <t>17.</t>
  </si>
  <si>
    <t>Urząd Miasta Lubań</t>
  </si>
  <si>
    <t>FEDS</t>
  </si>
  <si>
    <t>JASKOT Sp. z o.o. Siekierczyn</t>
  </si>
  <si>
    <t>Delikatesy Spożywczo-Przemysłowe Przemysław Włodarczyk Pobiedna</t>
  </si>
  <si>
    <t>Biuro Rachunkowe Anita Podgórska Świeradów Zdrój</t>
  </si>
  <si>
    <t>Zdrowo Nadziane 
Maria Kazimierska-Działa Lubań</t>
  </si>
  <si>
    <t>Wykaz pracodawców i zawartych umów z zakresu promocji zatrudnienia i instytucji rynku pracy zgodnie  z art. 59b Ustawy z dnia 20 kwietnia 2004 r. 
o promocji zatrudnienia i instytucjach rynku pracy w styczniu 2024 roku.</t>
  </si>
  <si>
    <t>Biuro Rachunkowe INSKOT sp. z o.o. Lubań</t>
  </si>
  <si>
    <t>RACHSTOL-BC sp. z o.o. Lubań</t>
  </si>
  <si>
    <t>SENIOR-PARTNERS sp. z o.o. Lubań</t>
  </si>
  <si>
    <t>FHU Eryk Kajda Lubań</t>
  </si>
  <si>
    <t xml:space="preserve">Konrad Wróblewski Firma „VERNAL” Radogoszcz </t>
  </si>
  <si>
    <t>Urząd Miejski w Leśnej</t>
  </si>
  <si>
    <t>Urząd Miejski w Olszynie</t>
  </si>
  <si>
    <t xml:space="preserve">Zespół Szkolno-Przedszkolny 
w Pobiednej </t>
  </si>
  <si>
    <t>REMI LUBAŃ sp. z o.o. 
Zgorzelec, Lubań</t>
  </si>
  <si>
    <t>Grażyna Stana Przedsiębiorstwo Handlowo-Usługowe „GRADIX” 
Gryfów Śląski</t>
  </si>
  <si>
    <t>Wykaz pracodawców i zawartych umów z zakresu promocji zatrudnienia i instytucji rynku pracy zgodnie  z art. 59b Ustawy z dnia 20 kwietnia 2004 r. 
o promocji zatrudnienia i instytucjach rynku pracy w lutym 2024 roku.</t>
  </si>
  <si>
    <t>Katarzyna Słabicka 
„Biuro Rachunkowe” Zgorzelec</t>
  </si>
  <si>
    <t>Wykaz pracodawców i zawartych umów z zakresu promocji zatrudnienia i instytucji rynku pracy zgodnie  z art. 59b Ustawy z dnia 20 kwietnia 2004 r. 
o promocji zatrudnienia i instytucjach rynku pracy w marcu 2024 roku.</t>
  </si>
  <si>
    <t>Wykaz pracodawców i zawartych umów z zakresu promocji zatrudnienia i instytucji rynku pracy zgodnie  z art. 59b Ustawy z dnia 20 kwietnia 2004 r. 
o promocji zatrudnienia i instytucjach rynku pracy w kwietniu 2024 roku.</t>
  </si>
  <si>
    <t>Wykaz pracodawców i zawartych umów z zakresu promocji zatrudnienia i instytucji rynku pracy zgodnie  z art. 59b Ustawy z dnia 20 kwietnia 2004 r. 
o promocji zatrudnienia i instytucjach rynku pracy w maju 2024 roku.</t>
  </si>
  <si>
    <t>Wykaz pracodawców i zawartych umów z zakresu promocji zatrudnienia i instytucji rynku pracy zgodnie  z art. 59b Ustawy z dnia 20 kwietnia 2004 r. 
o promocji zatrudnienia i instytucjach rynku pracy w czerwcu 2024 roku.</t>
  </si>
  <si>
    <t>Wykaz pracodawców i zawartych umów z zakresu promocji zatrudnienia i instytucji rynku pracy zgodnie  z art. 59b Ustawy z dnia 20 kwietnia 2004 r. 
o promocji zatrudnienia i instytucjach rynku pracy w lipcu 2024 roku.</t>
  </si>
  <si>
    <t>Wykaz pracodawców i zawartych umów z zakresu promocji zatrudnienia i instytucji rynku pracy zgodnie  z art. 59b Ustawy z dnia 20 kwietnia 2004 r. 
o promocji zatrudnienia i instytucjach rynku pracy w sierpniu 2024 roku.</t>
  </si>
  <si>
    <t>Wykaz pracodawców i zawartych umów z zakresu promocji zatrudnienia i instytucji rynku pracy zgodnie  z art. 59b Ustawy z dnia 20 kwietnia 2004 r. 
o promocji zatrudnienia i instytucjach rynku pracy w listopadzie 2024 roku.</t>
  </si>
  <si>
    <t>Wykaz pracodawców i zawartych umów z zakresu promocji zatrudnienia i instytucji rynku pracy zgodnie  z art. 59b Ustawy z dnia 20 kwietnia 2004 r. 
o promocji zatrudnienia i instytucjach rynku pracy w grudniu 2024 roku.</t>
  </si>
  <si>
    <t>Starostwo Powiatowe Lubań</t>
  </si>
  <si>
    <t>EFEKT Ewa Stebułkowska
Świeradów Zdrój</t>
  </si>
  <si>
    <t>Techmont Automation &amp; Industrieservice Sp. z o.o. Rzeszów</t>
  </si>
  <si>
    <r>
      <t xml:space="preserve">Violetta Chafieha „Wyspa Skarbów” 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Zgorzelec</t>
    </r>
  </si>
  <si>
    <t>Powiatowy Urząd Pracy w Lubaniu</t>
  </si>
  <si>
    <t>Izba Skarbowa
Urząd Skarbowy w Lubaniu</t>
  </si>
  <si>
    <t>Powiatowa Stacja Sanitarno - Epidemiologiczna w Lubaniu</t>
  </si>
  <si>
    <t>JP Cars Jarosław Biber w Lubaniu</t>
  </si>
  <si>
    <t>TECHMONT AUTOMATION &amp; INDUSTRIESERVICE Sp. z o.o. Rzeszów (miejsce pracy Lubań)</t>
  </si>
  <si>
    <t>Maria Kasak Złota Rybka Sulików</t>
  </si>
  <si>
    <t>DIAGTECH Sp. z o.o. Lubań</t>
  </si>
  <si>
    <t xml:space="preserve">Dawid Sudoł VOLT-CAR Elektronika Pojazdowa Lubań    </t>
  </si>
  <si>
    <t>ED Sp. z o.o.  Lubań</t>
  </si>
  <si>
    <t xml:space="preserve">„JANAR BIS” Sp. z o.o. 
Kościelniki Dolne </t>
  </si>
  <si>
    <t>Dariusz Herman 
BAUCENTRUM  Lubań</t>
  </si>
  <si>
    <t>Stowarzyszenie „PRZYSTAŃ” Schronisko dla bezdomnych 
im. Św. Brata Alberta Leśna</t>
  </si>
  <si>
    <t>Stellcars Sp. z o.o. 
(dawniej Stellcars Stella Szostek) 
w Lubaniu</t>
  </si>
  <si>
    <t>Żłobek Miejski w Leśnej</t>
  </si>
  <si>
    <t>18.</t>
  </si>
  <si>
    <t>19.</t>
  </si>
  <si>
    <t>Miejsko -Gminne Przedszkole 
im. Kubusia Puchatka w Leśnej</t>
  </si>
  <si>
    <t>Urząd Gminy Siekierczyn</t>
  </si>
  <si>
    <t>Urząd Gminy w Platerówce</t>
  </si>
  <si>
    <t>Senior-Partners Sp. z o. o. Lubań</t>
  </si>
  <si>
    <t>Sąd Rejonowy w Lubaniu</t>
  </si>
  <si>
    <t>ORBIAZ Agata Borkowska Lubań</t>
  </si>
  <si>
    <t>Miejski Dom Kultury w Lubaniu</t>
  </si>
  <si>
    <t>Szkoła Podstawowa im. E. Plater Platerówka</t>
  </si>
  <si>
    <t>PFRON</t>
  </si>
  <si>
    <t>Przedsiębiorstwo Usług Komunalnych Sp. o.o. Olszyna</t>
  </si>
  <si>
    <t>Dariusz Niewiarowski Niepubliczne Przedszkole Biały Miś Lubań</t>
  </si>
  <si>
    <t>Agata Silwanowicz Diamentowa Dama Olszyna</t>
  </si>
  <si>
    <r>
      <t>Kaja Pachulska Haathee</t>
    </r>
    <r>
      <rPr>
        <sz val="14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Świeradów-Zdrój</t>
    </r>
  </si>
  <si>
    <t xml:space="preserve">Sebastian Greń Olszyna Dolna </t>
  </si>
  <si>
    <t>Biuro Rachunkowe INSKOT Sp. z o.o. Lubań</t>
  </si>
  <si>
    <t>Renata Czerniejewska Firma Produkcyjno-Handolowo-Usługowa „ RENA” Olszyna</t>
  </si>
  <si>
    <r>
      <t>Robert Theo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bAR Cegielnia Lubań</t>
    </r>
  </si>
  <si>
    <t>„POLONIA-TRAVEL-INTERNATIONAL” Spółka z o.o. Świeradów-Zdrój</t>
  </si>
  <si>
    <t>Joanna Psatas Lekarz Dentysta Praktyka Stomatologiczna Leśna</t>
  </si>
  <si>
    <t>Mariusz Kownacki PIEKARNIA Olszyna</t>
  </si>
  <si>
    <t>Rafał Marciniak Siłownia In Shape Catering dietetyczny Lubań</t>
  </si>
  <si>
    <r>
      <t>JBC Spółka z ograniczoną odpowiedzialnością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Bogatynia</t>
    </r>
  </si>
  <si>
    <r>
      <t>Monika Polerecká Chawchunowicz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Centrum Ubezpieczeń i Turystyki BASZTA Olszyna </t>
    </r>
  </si>
  <si>
    <t>Bartłomiej Bukraba 4SEASONS Świeradów-Zdrój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</si>
  <si>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</si>
  <si>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</si>
  <si>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</si>
  <si>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</si>
  <si>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</si>
  <si>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</si>
  <si>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</si>
  <si>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</si>
  <si>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</si>
  <si>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Firma Handlowa FINEZJA Karolina Guzy Świeradów Zdrój</t>
  </si>
  <si>
    <t>Delikatesy spożywczo-przemysłowe Przemysław Włodarczyk Pobiedna</t>
  </si>
  <si>
    <t>Dr. Schumacher Sp. z o.o. Lubań</t>
  </si>
  <si>
    <t>Szkoła Podstawowa im. Żołnierzy Polskich w Zarębie</t>
  </si>
  <si>
    <t>Starostwo Powiatowe w Lubaniu</t>
  </si>
  <si>
    <t>Firma Handlowo-Usługowa Truck Dagmara Jarosiewicz Lubań</t>
  </si>
  <si>
    <t>Cherries&amp;Berries Krystian Kalinowski Lubań</t>
  </si>
  <si>
    <t>Przedsiębiorstwo Usług Komunalnych Sp. z o.o. Olszyna</t>
  </si>
  <si>
    <t>Zakład Gospodarki i Usług Komunalnych Sp. z o.o. Lubań</t>
  </si>
  <si>
    <t>Lubańskie Towarzystwo Budownictwa Społecznego 
Sp. z o.o. Lubań</t>
  </si>
  <si>
    <t>Łukasz Kaczmarczyk Usługi Remontowo-Budowlane Lubań</t>
  </si>
  <si>
    <t>NATRONIC Sp. z o. o. Lubań</t>
  </si>
  <si>
    <t>Eryk Kajda FHU Lubań</t>
  </si>
  <si>
    <t>TECHMONT AUTOMATION &amp; INDUSTRIESERVICE Sp. z o.o. Lubań</t>
  </si>
  <si>
    <t>ELMET-TOOLS Zaopatrzenie Przemysłu Andrzej Piotrowski Lubań</t>
  </si>
  <si>
    <t>Haathee Kaja Pachulska 
Świeradów Zdrój</t>
  </si>
  <si>
    <t>Kosikowski &amp; Kresky Sp. z o.o. 
Lubań</t>
  </si>
  <si>
    <t>Powiatowy Urzad Pracy w Lubaniu</t>
  </si>
  <si>
    <t>Urząd Gminy Lubań</t>
  </si>
  <si>
    <t>Ewelina Piotrowska Hurtownia Narzędzi 4TOOLS Uniegoszcz</t>
  </si>
  <si>
    <t>Dorota Wieczorek Hurtownia ABCMAX  Lubań</t>
  </si>
  <si>
    <t>REMI LUBAŃ Spółka z o. o. Zgorzelec</t>
  </si>
  <si>
    <t>Krystyna Miłosz Sklep Spożywczo-Przemysłowy Olszyna</t>
  </si>
  <si>
    <t xml:space="preserve">Krzysztof Dubieniecki KAD Usługi Ogólnobudowlane Kościelnik </t>
  </si>
  <si>
    <t>REZERWA WIEŚ</t>
  </si>
  <si>
    <t>REZERWA DLA OSÓB 
DO 30 roku życia</t>
  </si>
  <si>
    <t>REZERWA DLA OSÓB 
Z NISKIMI KWALIFIKACJAMI</t>
  </si>
  <si>
    <t>Stowarzyszenie Dar Serca Olszyna</t>
  </si>
  <si>
    <t>Transport Towarowy Krzysztof Ral</t>
  </si>
  <si>
    <t>ELMET-TOOLS Zaopatrzenie Przemysłu Andrzej Piotrowski</t>
  </si>
  <si>
    <t>Niepubliczne Przedszkole Językowe Akademia Malucha Lubań</t>
  </si>
  <si>
    <t>Natura Kinga Sikorska Leśna</t>
  </si>
  <si>
    <t>Komenda Powiatowa Policji 
w Lubaniu</t>
  </si>
  <si>
    <t>Zespół Szkół Zawodowych 
i Ogólnokształcących im. KZL Lubań</t>
  </si>
  <si>
    <t>Powiatowy Urząd Pracy Lubań</t>
  </si>
  <si>
    <t>Łowejko Nieruchomości Dawid Łowejko Lubań</t>
  </si>
  <si>
    <t>Wykaz pracodawców i zawartych umów z zakresu promocji zatrudnienia i instytucji rynku pracy zgodnie 
z art. 59b Ustawy z dnia 20 kwietnia 2004 r. 
o promocji zatrudnienia i instytucjach rynku pracy ww wrześniu 2024 roku.</t>
  </si>
  <si>
    <t>Zespół Szkół Zawodowych i Ogólnokształcących im. KZL Lubań</t>
  </si>
  <si>
    <t>Urząd Gminy w Siekierczynie</t>
  </si>
  <si>
    <t>Wykaz pracodawców i zawartych umów z zakresu promocji zatrudnienia i instytucji rynku pracy zgodnie  
z art. 59b Ustawy z dnia 20 kwietnia 2004 r. 
o promocji zatrudnienia i instytucjach rynku pracy w październiku 2024 roku.</t>
  </si>
  <si>
    <t>Rezerwa Funduszu Pracy</t>
  </si>
  <si>
    <t>Zwrot kosztów poniesionych przez pracodawcę z tytułu utrzymania w zatrudnieniu pracowników - pomoc 
dla pracodawcy, którego zakład został zniszczony 
na skutek powodzi 
(art. 21 ust. 1)</t>
  </si>
  <si>
    <t>ŚLĄSKIE PODRÓŻE BIURO TURYSTYCZNE I OFICYNA WYDAWNICZA DOROTA KUDERA</t>
  </si>
  <si>
    <t>Przedsiębiorstwo Produkcyjno - Handlowo - Usługowe TRAK Stanisław LESZCZYŃSKI</t>
  </si>
  <si>
    <t>Wykaz pracodawców i zawartych umów z zakresu promocji zatrudnienia i instytucji rynku pracy zgodnie  z art. 59b 
Ustawy z dnia 20 kwietnia 2004 r. 
o promocji zatrudnienia i instytucjach rynku pracy w 2024 roku.</t>
  </si>
  <si>
    <t>Nazwa pracodawcy/
Imię  i Nazwisko osoby, 
z którą zawarto umowę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</si>
  <si>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</si>
  <si>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</si>
  <si>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</si>
  <si>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</si>
  <si>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</si>
  <si>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</si>
  <si>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</si>
  <si>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</si>
  <si>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</si>
  <si>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</si>
  <si>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</si>
  <si>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</si>
  <si>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</si>
  <si>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</si>
  <si>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</si>
  <si>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</si>
  <si>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</si>
  <si>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</si>
  <si>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</si>
  <si>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</si>
  <si>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</si>
  <si>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</si>
  <si>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</si>
  <si>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</si>
  <si>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</si>
  <si>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</si>
  <si>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</si>
  <si>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</si>
  <si>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</si>
  <si>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</si>
  <si>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</si>
  <si>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</si>
  <si>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</si>
  <si>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</si>
  <si>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</si>
  <si>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</si>
  <si>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</si>
  <si>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</si>
  <si>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</si>
  <si>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</si>
  <si>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</si>
  <si>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</si>
  <si>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</si>
  <si>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</si>
  <si>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</si>
  <si>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</si>
  <si>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</si>
  <si>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</si>
  <si>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</si>
  <si>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</si>
  <si>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</si>
  <si>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</si>
  <si>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</si>
  <si>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</si>
  <si>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</si>
  <si>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</si>
  <si>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</si>
  <si>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</si>
  <si>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</si>
  <si>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</si>
  <si>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Biuro Rachunkowe INSKOT 
Sp. z o.o. Lubań</t>
  </si>
  <si>
    <t>Razem:</t>
  </si>
  <si>
    <t>Poradnia Psychologiczno-Pedagogiczna w Lubaniu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</si>
</sst>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35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4" fillId="3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textRotation="90"/>
    </xf>
    <xf numFmtId="0" fontId="4" fillId="3" borderId="33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textRotation="90" wrapText="1"/>
    </xf>
    <xf numFmtId="0" fontId="2" fillId="2" borderId="46" xfId="0" applyFont="1" applyFill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90" wrapText="1"/>
    </xf>
    <xf numFmtId="0" fontId="4" fillId="3" borderId="36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textRotation="90"/>
    </xf>
    <xf numFmtId="0" fontId="4" fillId="0" borderId="5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0" fillId="0" borderId="17" xfId="0" applyBorder="1"/>
    <xf numFmtId="0" fontId="14" fillId="2" borderId="39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9" fillId="0" borderId="2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6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28" xfId="0" applyFont="1" applyFill="1" applyBorder="1" applyAlignment="1">
      <alignment horizontal="center" vertical="center" textRotation="90" wrapText="1"/>
    </xf>
    <xf numFmtId="0" fontId="4" fillId="3" borderId="32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/>
    </xf>
    <xf numFmtId="0" fontId="17" fillId="7" borderId="53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2" fillId="4" borderId="36" xfId="0" applyFont="1" applyFill="1" applyBorder="1" applyAlignment="1">
      <alignment horizontal="center" vertical="center" textRotation="90"/>
    </xf>
    <xf numFmtId="0" fontId="2" fillId="4" borderId="36" xfId="0" applyFont="1" applyFill="1" applyBorder="1" applyAlignment="1">
      <alignment horizontal="center" vertical="center" textRotation="90" wrapText="1"/>
    </xf>
    <xf numFmtId="0" fontId="19" fillId="4" borderId="2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7" fillId="4" borderId="54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7" fillId="5" borderId="43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2" fillId="3" borderId="58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textRotation="90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/>
    </xf>
    <xf numFmtId="0" fontId="2" fillId="3" borderId="60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5" borderId="44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7" borderId="41" xfId="0" applyFont="1" applyFill="1" applyBorder="1" applyAlignment="1">
      <alignment horizontal="center" vertical="center"/>
    </xf>
    <xf numFmtId="0" fontId="17" fillId="7" borderId="47" xfId="0" applyFont="1" applyFill="1" applyBorder="1" applyAlignment="1">
      <alignment horizontal="center" vertical="center"/>
    </xf>
    <xf numFmtId="0" fontId="17" fillId="8" borderId="17" xfId="0" applyFont="1" applyFill="1" applyBorder="1" applyAlignment="1">
      <alignment horizontal="center" vertical="center"/>
    </xf>
    <xf numFmtId="0" fontId="17" fillId="0" borderId="70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2" fillId="4" borderId="67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 textRotation="90" wrapText="1"/>
    </xf>
    <xf numFmtId="0" fontId="2" fillId="5" borderId="13" xfId="0" applyFont="1" applyFill="1" applyBorder="1" applyAlignment="1">
      <alignment horizontal="center" vertical="center" textRotation="90" wrapText="1"/>
    </xf>
    <xf numFmtId="0" fontId="2" fillId="6" borderId="50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textRotation="90"/>
    </xf>
    <xf numFmtId="0" fontId="2" fillId="6" borderId="8" xfId="0" applyFont="1" applyFill="1" applyBorder="1" applyAlignment="1">
      <alignment horizontal="center" vertical="center" textRotation="90"/>
    </xf>
    <xf numFmtId="0" fontId="2" fillId="9" borderId="50" xfId="0" applyFont="1" applyFill="1" applyBorder="1" applyAlignment="1">
      <alignment horizontal="center" vertical="center" wrapText="1"/>
    </xf>
    <xf numFmtId="0" fontId="2" fillId="9" borderId="62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textRotation="90"/>
    </xf>
    <xf numFmtId="0" fontId="2" fillId="9" borderId="57" xfId="0" applyFont="1" applyFill="1" applyBorder="1" applyAlignment="1">
      <alignment horizontal="center" vertical="center" textRotation="90"/>
    </xf>
    <xf numFmtId="0" fontId="16" fillId="8" borderId="11" xfId="0" applyFont="1" applyFill="1" applyBorder="1" applyAlignment="1">
      <alignment horizontal="center" wrapText="1"/>
    </xf>
    <xf numFmtId="0" fontId="2" fillId="8" borderId="39" xfId="0" applyFont="1" applyFill="1" applyBorder="1" applyAlignment="1">
      <alignment horizontal="center" vertical="center" textRotation="90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ika%20Szkrabko\Desktop\Wykaz%20pracodawc&#243;w\2024\3.%20marzec\1.%20PE&#321;EN%20REJESTR%20KOSZT&#211;W%20I%20UM&#211;W%20STA&#379;E%202024.xlsx" TargetMode="External"/><Relationship Id="rId1" Type="http://schemas.openxmlformats.org/officeDocument/2006/relationships/externalLinkPath" Target="3.%20marzec/1.%20PE&#321;EN%20REJESTR%20KOSZT&#211;W%20I%20UM&#211;W%20STA&#379;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ika%20Szkrabko\Desktop\Wykaz%20pracodawc&#243;w\2024\6.%20czerwiec\1.%20PE&#321;EN%20REJESTR%20KOSZT&#211;W%20I%20UM&#211;W%20STA&#379;E%202024.xlsx" TargetMode="External"/><Relationship Id="rId1" Type="http://schemas.openxmlformats.org/officeDocument/2006/relationships/externalLinkPath" Target="6.%20czerwiec/1.%20PE&#321;EN%20REJESTR%20KOSZT&#211;W%20I%20UM&#211;W%20STA&#379;E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ika%20Szkrabko\Desktop\Wykaz%20pracodawc&#243;w\2024\7.%20lipiec\1.%20PE&#321;EN%20REJESTR%20KOSZT&#211;W%20I%20UM&#211;W%20STA&#379;E%202024.xlsx" TargetMode="External"/><Relationship Id="rId1" Type="http://schemas.openxmlformats.org/officeDocument/2006/relationships/externalLinkPath" Target="7.%20lipiec/1.%20PE&#321;EN%20REJESTR%20KOSZT&#211;W%20I%20UM&#211;W%20STA&#379;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szty FP"/>
      <sheetName val="Koszty FEDS"/>
      <sheetName val="PFRON"/>
      <sheetName val="Badania "/>
      <sheetName val="FP - Zaświadczenie"/>
      <sheetName val="FEDS - Zaświadczenie"/>
    </sheetNames>
    <sheetDataSet>
      <sheetData sheetId="0"/>
      <sheetData sheetId="1">
        <row r="57">
          <cell r="F57" t="str">
            <v>Usługi NA BŁYSK Gabriela Świgost Siekierczyn</v>
          </cell>
        </row>
        <row r="59">
          <cell r="F59" t="str">
            <v>Starostwo Powiatowe Lubań</v>
          </cell>
        </row>
        <row r="60">
          <cell r="F60" t="str">
            <v>Urząd Gminy Siekierczyn</v>
          </cell>
        </row>
        <row r="62">
          <cell r="F62" t="str">
            <v>JASKOT Sp. z o.o. Siekierczyn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usz Pracy"/>
      <sheetName val="REZERWA WIEŚ"/>
      <sheetName val="REZERWA -30"/>
      <sheetName val="REZERWA NKW"/>
      <sheetName val="FEDS"/>
      <sheetName val="PFRON"/>
      <sheetName val="Badania "/>
      <sheetName val="FP - Zaświadczenie"/>
      <sheetName val="FEDS - Zaświadczenie"/>
    </sheetNames>
    <sheetDataSet>
      <sheetData sheetId="0">
        <row r="31">
          <cell r="F31" t="str">
            <v>Sąd Rejonowy w Lubaniu</v>
          </cell>
        </row>
        <row r="32">
          <cell r="F32" t="str">
            <v>Bezpieczna Przyszłość Andrzej Adamczuk Lubań</v>
          </cell>
        </row>
        <row r="34">
          <cell r="F34" t="str">
            <v>Alicja Pawlak Bytom Odrzański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usz Pracy"/>
      <sheetName val="REZERWA WIEŚ"/>
      <sheetName val="REZERWA -30"/>
      <sheetName val="REZERWA NKW"/>
      <sheetName val="FEDS"/>
      <sheetName val="PFRON"/>
      <sheetName val="Badania "/>
      <sheetName val="FP - Zaświadczenie"/>
      <sheetName val="FEDS - Zaświadczenie"/>
    </sheetNames>
    <sheetDataSet>
      <sheetData sheetId="0">
        <row r="35">
          <cell r="F35" t="str">
            <v>Urząd Gminy Lubań</v>
          </cell>
        </row>
        <row r="36">
          <cell r="F36" t="str">
            <v>KP BAZALT Sp. z o.o. Leśna</v>
          </cell>
        </row>
        <row r="38">
          <cell r="F38" t="str">
            <v>Izba Skarbowa
Urząd Skarbowy w Lubaniu</v>
          </cell>
        </row>
      </sheetData>
      <sheetData sheetId="1">
        <row r="5">
          <cell r="F5" t="str">
            <v>Urząd Miasta Lubań</v>
          </cell>
        </row>
        <row r="6">
          <cell r="F6" t="str">
            <v>Ortoimplant Smile Mateusz Jastrzębski Lubań</v>
          </cell>
        </row>
      </sheetData>
      <sheetData sheetId="2"/>
      <sheetData sheetId="3">
        <row r="5">
          <cell r="F5" t="str">
            <v>Stylizacja Paznokci Agata Zjawin Lubań</v>
          </cell>
        </row>
        <row r="6">
          <cell r="F6" t="str">
            <v>Biuro Rachunkowe QUED Edyta Kupś Lubań</v>
          </cell>
        </row>
        <row r="7">
          <cell r="F7" t="str">
            <v>Bezpieczna Przyszłość Andrzej Adamczuk Lubań</v>
          </cell>
        </row>
        <row r="8">
          <cell r="F8" t="str">
            <v>MAGNOLIA Krzysztof Dobrzyński Świeradów Zdrój</v>
          </cell>
        </row>
      </sheetData>
      <sheetData sheetId="4">
        <row r="81">
          <cell r="F81" t="str">
            <v>Techmont Automation &amp; Industrieservice Sp. z o.o. Rzeszów</v>
          </cell>
        </row>
        <row r="82">
          <cell r="F82" t="str">
            <v>Salon Fryzjerski BRUNETKA
Justyna Zięba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EC5C-C882-4863-940B-65C096542A10}">
  <sheetPr>
    <pageSetUpPr fitToPage="1"/>
  </sheetPr>
  <dimension ref="B1:J14"/>
  <sheetViews>
    <sheetView topLeftCell="A4" zoomScaleNormal="100" workbookViewId="0">
      <selection activeCell="C7" sqref="C7:C12"/>
    </sheetView>
  </sheetViews>
  <sheetFormatPr defaultRowHeight="15"/>
  <cols>
    <col min="3" max="3" width="37.7109375" customWidth="1"/>
    <col min="4" max="4" width="11.140625" customWidth="1"/>
    <col min="5" max="5" width="11.28515625" customWidth="1"/>
    <col min="7" max="7" width="10.7109375" customWidth="1"/>
    <col min="8" max="9" width="11.140625" customWidth="1"/>
    <col min="10" max="10" width="11.85546875" customWidth="1"/>
  </cols>
  <sheetData>
    <row r="1" spans="2:10" ht="15.75" thickBot="1"/>
    <row r="2" spans="2:10" ht="71.25" customHeight="1" thickBot="1">
      <c r="B2" s="161" t="s">
        <v>33</v>
      </c>
      <c r="C2" s="162"/>
      <c r="D2" s="162"/>
      <c r="E2" s="162"/>
      <c r="F2" s="162"/>
      <c r="G2" s="162"/>
      <c r="H2" s="162"/>
      <c r="I2" s="162"/>
      <c r="J2" s="163"/>
    </row>
    <row r="3" spans="2:10" ht="15.75" thickBot="1">
      <c r="B3" s="164" t="s">
        <v>0</v>
      </c>
      <c r="C3" s="167" t="s">
        <v>1</v>
      </c>
      <c r="D3" s="170" t="s">
        <v>2</v>
      </c>
      <c r="E3" s="171"/>
      <c r="F3" s="171"/>
      <c r="G3" s="171"/>
      <c r="H3" s="171"/>
      <c r="I3" s="171"/>
      <c r="J3" s="172"/>
    </row>
    <row r="4" spans="2:10" s="18" customFormat="1" ht="42" customHeight="1">
      <c r="B4" s="165"/>
      <c r="C4" s="168"/>
      <c r="D4" s="173" t="s">
        <v>3</v>
      </c>
      <c r="E4" s="174"/>
      <c r="F4" s="167" t="s">
        <v>10</v>
      </c>
      <c r="G4" s="173" t="s">
        <v>4</v>
      </c>
      <c r="H4" s="174"/>
      <c r="I4" s="175" t="s">
        <v>13</v>
      </c>
      <c r="J4" s="176"/>
    </row>
    <row r="5" spans="2:10" ht="87" customHeight="1" thickBot="1">
      <c r="B5" s="166"/>
      <c r="C5" s="169"/>
      <c r="D5" s="4" t="s">
        <v>5</v>
      </c>
      <c r="E5" s="14" t="s">
        <v>28</v>
      </c>
      <c r="F5" s="169"/>
      <c r="G5" s="4" t="s">
        <v>5</v>
      </c>
      <c r="H5" s="14" t="s">
        <v>28</v>
      </c>
      <c r="I5" s="4" t="s">
        <v>5</v>
      </c>
      <c r="J5" s="14" t="s">
        <v>28</v>
      </c>
    </row>
    <row r="6" spans="2:10" ht="15.75" thickBot="1">
      <c r="B6" s="160"/>
      <c r="C6" s="160"/>
      <c r="D6" s="160" t="s">
        <v>6</v>
      </c>
      <c r="E6" s="160"/>
      <c r="F6" s="160"/>
      <c r="G6" s="160"/>
      <c r="H6" s="160"/>
      <c r="I6" s="160"/>
      <c r="J6" s="160"/>
    </row>
    <row r="7" spans="2:10" ht="45" customHeight="1">
      <c r="B7" s="7" t="s">
        <v>7</v>
      </c>
      <c r="C7" s="24" t="s">
        <v>30</v>
      </c>
      <c r="D7" s="5"/>
      <c r="E7" s="6">
        <v>1</v>
      </c>
      <c r="F7" s="7"/>
      <c r="G7" s="5"/>
      <c r="H7" s="6"/>
      <c r="I7" s="5"/>
      <c r="J7" s="8"/>
    </row>
    <row r="8" spans="2:10" ht="32.25" customHeight="1">
      <c r="B8" s="17" t="s">
        <v>8</v>
      </c>
      <c r="C8" s="25" t="s">
        <v>31</v>
      </c>
      <c r="D8" s="15"/>
      <c r="E8" s="16">
        <v>1</v>
      </c>
      <c r="F8" s="17"/>
      <c r="G8" s="15"/>
      <c r="H8" s="16"/>
      <c r="I8" s="15"/>
      <c r="J8" s="9"/>
    </row>
    <row r="9" spans="2:10" ht="24.95" customHeight="1">
      <c r="B9" s="17" t="s">
        <v>9</v>
      </c>
      <c r="C9" s="25" t="s">
        <v>27</v>
      </c>
      <c r="D9" s="15"/>
      <c r="E9" s="16">
        <v>1</v>
      </c>
      <c r="F9" s="17"/>
      <c r="G9" s="15"/>
      <c r="H9" s="16"/>
      <c r="I9" s="15"/>
      <c r="J9" s="9"/>
    </row>
    <row r="10" spans="2:10" ht="24.95" customHeight="1">
      <c r="B10" s="17" t="s">
        <v>11</v>
      </c>
      <c r="C10" s="25" t="s">
        <v>27</v>
      </c>
      <c r="D10" s="15"/>
      <c r="E10" s="16">
        <v>1</v>
      </c>
      <c r="F10" s="17"/>
      <c r="G10" s="15"/>
      <c r="H10" s="16"/>
      <c r="I10" s="15"/>
      <c r="J10" s="9"/>
    </row>
    <row r="11" spans="2:10" ht="24.95" customHeight="1">
      <c r="B11" s="17" t="s">
        <v>12</v>
      </c>
      <c r="C11" s="26" t="s">
        <v>29</v>
      </c>
      <c r="D11" s="15"/>
      <c r="E11" s="16">
        <v>1</v>
      </c>
      <c r="F11" s="17"/>
      <c r="G11" s="15"/>
      <c r="H11" s="16"/>
      <c r="I11" s="15"/>
      <c r="J11" s="9"/>
    </row>
    <row r="12" spans="2:10" ht="34.5" customHeight="1" thickBot="1">
      <c r="B12" s="27" t="s">
        <v>14</v>
      </c>
      <c r="C12" s="23" t="s">
        <v>32</v>
      </c>
      <c r="D12" s="19"/>
      <c r="E12" s="20">
        <v>1</v>
      </c>
      <c r="F12" s="21"/>
      <c r="G12" s="19"/>
      <c r="H12" s="20"/>
      <c r="I12" s="19"/>
      <c r="J12" s="10"/>
    </row>
    <row r="13" spans="2:10" ht="24.95" customHeight="1" thickBot="1">
      <c r="B13" s="3"/>
      <c r="C13" s="22" t="s">
        <v>24</v>
      </c>
      <c r="D13" s="11"/>
      <c r="E13" s="12">
        <f>SUM(E7:E12)</f>
        <v>6</v>
      </c>
      <c r="F13" s="13"/>
      <c r="G13" s="11"/>
      <c r="H13" s="12"/>
      <c r="I13" s="11"/>
      <c r="J13" s="12"/>
    </row>
    <row r="14" spans="2:10" ht="24.95" customHeight="1"/>
  </sheetData>
  <mergeCells count="10">
    <mergeCell ref="B6:C6"/>
    <mergeCell ref="D6:J6"/>
    <mergeCell ref="B2:J2"/>
    <mergeCell ref="B3:B5"/>
    <mergeCell ref="C3:C5"/>
    <mergeCell ref="D3:J3"/>
    <mergeCell ref="D4:E4"/>
    <mergeCell ref="F4:F5"/>
    <mergeCell ref="G4:H4"/>
    <mergeCell ref="I4:J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F8EB-3D94-44C5-A0EA-8CD1C42BB443}">
  <sheetPr>
    <pageSetUpPr fitToPage="1"/>
  </sheetPr>
  <dimension ref="B1:M12"/>
  <sheetViews>
    <sheetView zoomScaleNormal="100" workbookViewId="0">
      <selection activeCell="I10" sqref="I10:I11"/>
    </sheetView>
  </sheetViews>
  <sheetFormatPr defaultRowHeight="15"/>
  <cols>
    <col min="2" max="2" width="10.5703125" customWidth="1"/>
    <col min="3" max="3" width="32.5703125" style="2" customWidth="1"/>
    <col min="12" max="12" width="8.5703125" customWidth="1"/>
    <col min="13" max="13" width="8.85546875" customWidth="1"/>
  </cols>
  <sheetData>
    <row r="1" spans="2:13" ht="15.75" thickBot="1"/>
    <row r="2" spans="2:13" ht="79.5" customHeight="1" thickBot="1">
      <c r="B2" s="161" t="s">
        <v>146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2:13" ht="15.75" customHeight="1" thickBot="1">
      <c r="B3" s="164" t="s">
        <v>0</v>
      </c>
      <c r="C3" s="167" t="s">
        <v>1</v>
      </c>
      <c r="D3" s="170" t="s">
        <v>2</v>
      </c>
      <c r="E3" s="180"/>
      <c r="F3" s="180"/>
      <c r="G3" s="180"/>
      <c r="H3" s="171"/>
      <c r="I3" s="171"/>
      <c r="J3" s="171"/>
      <c r="K3" s="171"/>
      <c r="L3" s="171"/>
      <c r="M3" s="172"/>
    </row>
    <row r="4" spans="2:13" ht="45" customHeight="1">
      <c r="B4" s="165"/>
      <c r="C4" s="168"/>
      <c r="D4" s="173" t="s">
        <v>3</v>
      </c>
      <c r="E4" s="178"/>
      <c r="F4" s="178"/>
      <c r="G4" s="178"/>
      <c r="H4" s="174"/>
      <c r="I4" s="167" t="s">
        <v>10</v>
      </c>
      <c r="J4" s="173" t="s">
        <v>4</v>
      </c>
      <c r="K4" s="174"/>
      <c r="L4" s="175" t="s">
        <v>13</v>
      </c>
      <c r="M4" s="176"/>
    </row>
    <row r="5" spans="2:13" ht="130.5" customHeight="1" thickBot="1">
      <c r="B5" s="166"/>
      <c r="C5" s="169"/>
      <c r="D5" s="4" t="s">
        <v>5</v>
      </c>
      <c r="E5" s="50" t="s">
        <v>28</v>
      </c>
      <c r="F5" s="65" t="str">
        <f>wrzesień!F5</f>
        <v>REZERWA DLA OSÓB 
DO 30 roku życia</v>
      </c>
      <c r="G5" s="65" t="str">
        <f>wrzesień!G5</f>
        <v>REZERWA DLA OSÓB 
Z NISKIMI KWALIFIKACJAMI</v>
      </c>
      <c r="H5" s="74" t="str">
        <f>wrzesień!H5</f>
        <v>REZERWA WIEŚ</v>
      </c>
      <c r="I5" s="169"/>
      <c r="J5" s="4" t="s">
        <v>5</v>
      </c>
      <c r="K5" s="14" t="s">
        <v>28</v>
      </c>
      <c r="L5" s="4" t="s">
        <v>5</v>
      </c>
      <c r="M5" s="14" t="s">
        <v>28</v>
      </c>
    </row>
    <row r="6" spans="2:13" ht="16.5" customHeight="1" thickBot="1">
      <c r="B6" s="160"/>
      <c r="C6" s="160"/>
      <c r="D6" s="181" t="s">
        <v>6</v>
      </c>
      <c r="E6" s="181"/>
      <c r="F6" s="181"/>
      <c r="G6" s="181"/>
      <c r="H6" s="181"/>
      <c r="I6" s="181"/>
      <c r="J6" s="181"/>
      <c r="K6" s="181"/>
      <c r="L6" s="181"/>
      <c r="M6" s="181"/>
    </row>
    <row r="7" spans="2:13" ht="30" customHeight="1">
      <c r="B7" s="7" t="s">
        <v>7</v>
      </c>
      <c r="C7" s="34" t="s">
        <v>58</v>
      </c>
      <c r="D7" s="69">
        <v>2</v>
      </c>
      <c r="E7" s="64"/>
      <c r="F7" s="64"/>
      <c r="G7" s="64"/>
      <c r="H7" s="70"/>
      <c r="I7" s="71"/>
      <c r="J7" s="72"/>
      <c r="K7" s="70"/>
      <c r="L7" s="72"/>
      <c r="M7" s="73"/>
    </row>
    <row r="8" spans="2:13" ht="30" customHeight="1">
      <c r="B8" s="17" t="s">
        <v>8</v>
      </c>
      <c r="C8" s="35" t="s">
        <v>111</v>
      </c>
      <c r="D8" s="1">
        <v>1</v>
      </c>
      <c r="E8" s="48"/>
      <c r="F8" s="48"/>
      <c r="G8" s="48"/>
      <c r="H8" s="16"/>
      <c r="I8" s="17"/>
      <c r="J8" s="15"/>
      <c r="K8" s="16"/>
      <c r="L8" s="15"/>
      <c r="M8" s="9"/>
    </row>
    <row r="9" spans="2:13" ht="30" customHeight="1">
      <c r="B9" s="17" t="s">
        <v>9</v>
      </c>
      <c r="C9" s="35" t="s">
        <v>144</v>
      </c>
      <c r="D9" s="1"/>
      <c r="E9" s="48"/>
      <c r="F9" s="48">
        <v>1</v>
      </c>
      <c r="G9" s="48"/>
      <c r="H9" s="16"/>
      <c r="I9" s="17"/>
      <c r="J9" s="15"/>
      <c r="K9" s="16"/>
      <c r="L9" s="15"/>
      <c r="M9" s="9"/>
    </row>
    <row r="10" spans="2:13" ht="30" customHeight="1">
      <c r="B10" s="17" t="s">
        <v>11</v>
      </c>
      <c r="C10" s="35" t="s">
        <v>145</v>
      </c>
      <c r="D10" s="1"/>
      <c r="E10" s="48"/>
      <c r="F10" s="48"/>
      <c r="G10" s="48"/>
      <c r="H10" s="16"/>
      <c r="I10" s="17">
        <v>1</v>
      </c>
      <c r="J10" s="15"/>
      <c r="K10" s="16"/>
      <c r="L10" s="15"/>
      <c r="M10" s="9"/>
    </row>
    <row r="11" spans="2:13" ht="30" customHeight="1" thickBot="1">
      <c r="B11" s="17" t="s">
        <v>12</v>
      </c>
      <c r="C11" s="78" t="s">
        <v>39</v>
      </c>
      <c r="D11" s="1"/>
      <c r="E11" s="75"/>
      <c r="F11" s="75"/>
      <c r="G11" s="48"/>
      <c r="H11" s="16"/>
      <c r="I11" s="17">
        <v>3</v>
      </c>
      <c r="J11" s="15"/>
      <c r="K11" s="16"/>
      <c r="L11" s="15"/>
      <c r="M11" s="9"/>
    </row>
    <row r="12" spans="2:13" ht="16.5" thickBot="1">
      <c r="B12" s="3"/>
      <c r="C12" s="33" t="s">
        <v>24</v>
      </c>
      <c r="D12" s="11">
        <f>SUM(D7:D11)</f>
        <v>3</v>
      </c>
      <c r="E12" s="77">
        <v>0</v>
      </c>
      <c r="F12" s="77">
        <v>1</v>
      </c>
      <c r="G12" s="76">
        <v>0</v>
      </c>
      <c r="H12" s="12">
        <f t="shared" ref="H12:M12" si="0">SUM(H7:H11)</f>
        <v>0</v>
      </c>
      <c r="I12" s="13">
        <f t="shared" si="0"/>
        <v>4</v>
      </c>
      <c r="J12" s="11">
        <f t="shared" si="0"/>
        <v>0</v>
      </c>
      <c r="K12" s="12">
        <f t="shared" si="0"/>
        <v>0</v>
      </c>
      <c r="L12" s="11">
        <f t="shared" si="0"/>
        <v>0</v>
      </c>
      <c r="M12" s="12">
        <f t="shared" si="0"/>
        <v>0</v>
      </c>
    </row>
  </sheetData>
  <mergeCells count="10">
    <mergeCell ref="B6:C6"/>
    <mergeCell ref="D6:M6"/>
    <mergeCell ref="B2:M2"/>
    <mergeCell ref="B3:B5"/>
    <mergeCell ref="C3:C5"/>
    <mergeCell ref="D3:M3"/>
    <mergeCell ref="D4:H4"/>
    <mergeCell ref="I4:I5"/>
    <mergeCell ref="J4:K4"/>
    <mergeCell ref="L4:M4"/>
  </mergeCells>
  <pageMargins left="0.25" right="0.25" top="0.75" bottom="0.75" header="0.3" footer="0.3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D142-A6A8-4159-9856-619578CE1987}">
  <sheetPr>
    <pageSetUpPr fitToPage="1"/>
  </sheetPr>
  <dimension ref="B1:K10"/>
  <sheetViews>
    <sheetView zoomScaleNormal="100" workbookViewId="0">
      <selection activeCell="V8" sqref="V8"/>
    </sheetView>
  </sheetViews>
  <sheetFormatPr defaultRowHeight="15"/>
  <cols>
    <col min="2" max="2" width="10.5703125" customWidth="1"/>
    <col min="3" max="3" width="32.5703125" style="2" customWidth="1"/>
    <col min="9" max="9" width="8.5703125" customWidth="1"/>
    <col min="10" max="10" width="8.85546875" customWidth="1"/>
    <col min="11" max="11" width="18.42578125" customWidth="1"/>
  </cols>
  <sheetData>
    <row r="1" spans="2:11" ht="15.75" thickBot="1"/>
    <row r="2" spans="2:11" ht="79.5" customHeight="1" thickBot="1">
      <c r="B2" s="184" t="s">
        <v>52</v>
      </c>
      <c r="C2" s="185"/>
      <c r="D2" s="185"/>
      <c r="E2" s="185"/>
      <c r="F2" s="185"/>
      <c r="G2" s="185"/>
      <c r="H2" s="185"/>
      <c r="I2" s="185"/>
      <c r="J2" s="185"/>
      <c r="K2" s="186"/>
    </row>
    <row r="3" spans="2:11" ht="15.75" customHeight="1" thickBot="1">
      <c r="B3" s="164" t="s">
        <v>0</v>
      </c>
      <c r="C3" s="167" t="s">
        <v>1</v>
      </c>
      <c r="D3" s="187" t="s">
        <v>2</v>
      </c>
      <c r="E3" s="188"/>
      <c r="F3" s="188"/>
      <c r="G3" s="188"/>
      <c r="H3" s="188"/>
      <c r="I3" s="188"/>
      <c r="J3" s="188"/>
      <c r="K3" s="189"/>
    </row>
    <row r="4" spans="2:11" ht="119.25" customHeight="1">
      <c r="B4" s="165"/>
      <c r="C4" s="168"/>
      <c r="D4" s="173" t="s">
        <v>3</v>
      </c>
      <c r="E4" s="174"/>
      <c r="F4" s="167" t="s">
        <v>10</v>
      </c>
      <c r="G4" s="173" t="s">
        <v>4</v>
      </c>
      <c r="H4" s="174"/>
      <c r="I4" s="175" t="s">
        <v>13</v>
      </c>
      <c r="J4" s="183"/>
      <c r="K4" s="85" t="s">
        <v>148</v>
      </c>
    </row>
    <row r="5" spans="2:11" ht="69.75" customHeight="1" thickBot="1">
      <c r="B5" s="166"/>
      <c r="C5" s="169"/>
      <c r="D5" s="4" t="s">
        <v>5</v>
      </c>
      <c r="E5" s="14" t="s">
        <v>28</v>
      </c>
      <c r="F5" s="169"/>
      <c r="G5" s="4" t="s">
        <v>5</v>
      </c>
      <c r="H5" s="14" t="s">
        <v>28</v>
      </c>
      <c r="I5" s="4" t="s">
        <v>5</v>
      </c>
      <c r="J5" s="79" t="s">
        <v>28</v>
      </c>
      <c r="K5" s="84" t="s">
        <v>147</v>
      </c>
    </row>
    <row r="6" spans="2:11" ht="16.5" customHeight="1" thickBot="1">
      <c r="B6" s="160"/>
      <c r="C6" s="160"/>
      <c r="D6" s="160" t="s">
        <v>6</v>
      </c>
      <c r="E6" s="160"/>
      <c r="F6" s="160"/>
      <c r="G6" s="160"/>
      <c r="H6" s="160"/>
      <c r="I6" s="160"/>
      <c r="J6" s="182"/>
      <c r="K6" s="83"/>
    </row>
    <row r="7" spans="2:11" ht="45.75" customHeight="1">
      <c r="B7" s="87" t="s">
        <v>7</v>
      </c>
      <c r="C7" s="56" t="str">
        <f>październik!$C$7</f>
        <v>Powiatowy Urząd Pracy w Lubaniu</v>
      </c>
      <c r="D7" s="88">
        <v>2</v>
      </c>
      <c r="E7" s="86"/>
      <c r="F7" s="87"/>
      <c r="G7" s="88"/>
      <c r="H7" s="86"/>
      <c r="I7" s="88"/>
      <c r="J7" s="99"/>
      <c r="K7" s="101"/>
    </row>
    <row r="8" spans="2:11" ht="45.75" customHeight="1" thickBot="1">
      <c r="B8" s="17" t="s">
        <v>8</v>
      </c>
      <c r="C8" s="78" t="s">
        <v>149</v>
      </c>
      <c r="D8" s="15"/>
      <c r="E8" s="16"/>
      <c r="F8" s="17"/>
      <c r="G8" s="15"/>
      <c r="H8" s="16"/>
      <c r="I8" s="15"/>
      <c r="J8" s="81"/>
      <c r="K8" s="102">
        <v>5</v>
      </c>
    </row>
    <row r="9" spans="2:11" ht="45.75" customHeight="1" thickBot="1">
      <c r="B9" s="98" t="s">
        <v>9</v>
      </c>
      <c r="C9" s="95" t="s">
        <v>150</v>
      </c>
      <c r="D9" s="96"/>
      <c r="E9" s="97"/>
      <c r="F9" s="98"/>
      <c r="G9" s="96"/>
      <c r="H9" s="97"/>
      <c r="I9" s="96"/>
      <c r="J9" s="100"/>
      <c r="K9" s="103">
        <v>2</v>
      </c>
    </row>
    <row r="10" spans="2:11" ht="16.5" thickBot="1">
      <c r="B10" s="3"/>
      <c r="C10" s="33" t="s">
        <v>24</v>
      </c>
      <c r="D10" s="89">
        <f t="shared" ref="D10:J10" si="0">SUM(D7:D7)</f>
        <v>2</v>
      </c>
      <c r="E10" s="90">
        <f t="shared" si="0"/>
        <v>0</v>
      </c>
      <c r="F10" s="91">
        <f t="shared" si="0"/>
        <v>0</v>
      </c>
      <c r="G10" s="89">
        <f t="shared" si="0"/>
        <v>0</v>
      </c>
      <c r="H10" s="90">
        <f t="shared" si="0"/>
        <v>0</v>
      </c>
      <c r="I10" s="89">
        <f t="shared" si="0"/>
        <v>0</v>
      </c>
      <c r="J10" s="100">
        <f t="shared" si="0"/>
        <v>0</v>
      </c>
      <c r="K10" s="13">
        <f>SUM(K7:K9)</f>
        <v>7</v>
      </c>
    </row>
  </sheetData>
  <mergeCells count="10">
    <mergeCell ref="B2:K2"/>
    <mergeCell ref="D3:K3"/>
    <mergeCell ref="B6:C6"/>
    <mergeCell ref="D6:J6"/>
    <mergeCell ref="B3:B5"/>
    <mergeCell ref="C3:C5"/>
    <mergeCell ref="D4:E4"/>
    <mergeCell ref="F4:F5"/>
    <mergeCell ref="G4:H4"/>
    <mergeCell ref="I4:J4"/>
  </mergeCells>
  <pageMargins left="0.25" right="0.25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067B-5089-46B8-82D7-43752F8A23CA}">
  <sheetPr>
    <pageSetUpPr fitToPage="1"/>
  </sheetPr>
  <dimension ref="B1:K24"/>
  <sheetViews>
    <sheetView zoomScaleNormal="100" workbookViewId="0">
      <selection activeCell="K4" sqref="K4:K5"/>
    </sheetView>
  </sheetViews>
  <sheetFormatPr defaultRowHeight="15"/>
  <cols>
    <col min="2" max="2" width="10.5703125" customWidth="1"/>
    <col min="3" max="3" width="32.5703125" style="2" customWidth="1"/>
    <col min="9" max="9" width="8.5703125" customWidth="1"/>
    <col min="10" max="10" width="8.85546875" customWidth="1"/>
    <col min="11" max="11" width="17.85546875" customWidth="1"/>
  </cols>
  <sheetData>
    <row r="1" spans="2:11" ht="15.75" thickBot="1"/>
    <row r="2" spans="2:11" ht="79.5" customHeight="1" thickBot="1">
      <c r="B2" s="184" t="s">
        <v>53</v>
      </c>
      <c r="C2" s="185"/>
      <c r="D2" s="185"/>
      <c r="E2" s="185"/>
      <c r="F2" s="185"/>
      <c r="G2" s="185"/>
      <c r="H2" s="185"/>
      <c r="I2" s="185"/>
      <c r="J2" s="185"/>
      <c r="K2" s="186"/>
    </row>
    <row r="3" spans="2:11" ht="15.75" customHeight="1" thickBot="1">
      <c r="B3" s="164" t="s">
        <v>0</v>
      </c>
      <c r="C3" s="167" t="s">
        <v>1</v>
      </c>
      <c r="D3" s="187" t="s">
        <v>2</v>
      </c>
      <c r="E3" s="188"/>
      <c r="F3" s="188"/>
      <c r="G3" s="188"/>
      <c r="H3" s="188"/>
      <c r="I3" s="188"/>
      <c r="J3" s="188"/>
      <c r="K3" s="189"/>
    </row>
    <row r="4" spans="2:11" ht="115.5" customHeight="1">
      <c r="B4" s="165"/>
      <c r="C4" s="168"/>
      <c r="D4" s="190" t="s">
        <v>3</v>
      </c>
      <c r="E4" s="191"/>
      <c r="F4" s="192" t="s">
        <v>10</v>
      </c>
      <c r="G4" s="190" t="s">
        <v>4</v>
      </c>
      <c r="H4" s="191"/>
      <c r="I4" s="193" t="s">
        <v>13</v>
      </c>
      <c r="J4" s="194"/>
      <c r="K4" s="85" t="s">
        <v>148</v>
      </c>
    </row>
    <row r="5" spans="2:11" ht="69.75" customHeight="1" thickBot="1">
      <c r="B5" s="166"/>
      <c r="C5" s="169"/>
      <c r="D5" s="4" t="s">
        <v>5</v>
      </c>
      <c r="E5" s="14" t="s">
        <v>28</v>
      </c>
      <c r="F5" s="169"/>
      <c r="G5" s="4" t="s">
        <v>5</v>
      </c>
      <c r="H5" s="14" t="s">
        <v>28</v>
      </c>
      <c r="I5" s="4" t="s">
        <v>5</v>
      </c>
      <c r="J5" s="79" t="s">
        <v>28</v>
      </c>
      <c r="K5" s="84" t="s">
        <v>147</v>
      </c>
    </row>
    <row r="6" spans="2:11" ht="16.5" customHeight="1" thickBot="1">
      <c r="B6" s="160"/>
      <c r="C6" s="160"/>
      <c r="D6" s="160" t="s">
        <v>6</v>
      </c>
      <c r="E6" s="160"/>
      <c r="F6" s="160"/>
      <c r="G6" s="160"/>
      <c r="H6" s="160"/>
      <c r="I6" s="160"/>
      <c r="J6" s="182"/>
      <c r="K6" s="83"/>
    </row>
    <row r="7" spans="2:11" ht="45.75" customHeight="1">
      <c r="B7" s="7" t="s">
        <v>7</v>
      </c>
      <c r="C7" s="31"/>
      <c r="D7" s="29"/>
      <c r="E7" s="6"/>
      <c r="F7" s="7"/>
      <c r="G7" s="5"/>
      <c r="H7" s="6"/>
      <c r="I7" s="5"/>
      <c r="J7" s="80"/>
      <c r="K7" s="92"/>
    </row>
    <row r="8" spans="2:11" ht="35.25" customHeight="1">
      <c r="B8" s="17" t="s">
        <v>8</v>
      </c>
      <c r="C8" s="32"/>
      <c r="D8" s="1"/>
      <c r="E8" s="16"/>
      <c r="F8" s="17"/>
      <c r="G8" s="15"/>
      <c r="H8" s="16"/>
      <c r="I8" s="15"/>
      <c r="J8" s="81"/>
      <c r="K8" s="93"/>
    </row>
    <row r="9" spans="2:11" ht="24.95" customHeight="1">
      <c r="B9" s="17" t="s">
        <v>9</v>
      </c>
      <c r="C9" s="32"/>
      <c r="D9" s="1"/>
      <c r="E9" s="16"/>
      <c r="F9" s="17"/>
      <c r="G9" s="15"/>
      <c r="H9" s="16"/>
      <c r="I9" s="15"/>
      <c r="J9" s="81"/>
      <c r="K9" s="93"/>
    </row>
    <row r="10" spans="2:11" ht="24.95" customHeight="1">
      <c r="B10" s="17" t="s">
        <v>11</v>
      </c>
      <c r="C10" s="32"/>
      <c r="D10" s="1"/>
      <c r="E10" s="16"/>
      <c r="F10" s="17"/>
      <c r="G10" s="15"/>
      <c r="H10" s="16"/>
      <c r="I10" s="15"/>
      <c r="J10" s="81"/>
      <c r="K10" s="93"/>
    </row>
    <row r="11" spans="2:11" ht="24.95" customHeight="1">
      <c r="B11" s="17" t="s">
        <v>12</v>
      </c>
      <c r="C11" s="32"/>
      <c r="D11" s="1"/>
      <c r="E11" s="16"/>
      <c r="F11" s="17"/>
      <c r="G11" s="15"/>
      <c r="H11" s="16"/>
      <c r="I11" s="15"/>
      <c r="J11" s="81"/>
      <c r="K11" s="93"/>
    </row>
    <row r="12" spans="2:11" ht="24.95" customHeight="1">
      <c r="B12" s="17" t="s">
        <v>14</v>
      </c>
      <c r="C12" s="32"/>
      <c r="D12" s="28"/>
      <c r="E12" s="20"/>
      <c r="F12" s="21"/>
      <c r="G12" s="19"/>
      <c r="H12" s="20"/>
      <c r="I12" s="19"/>
      <c r="J12" s="82"/>
      <c r="K12" s="93"/>
    </row>
    <row r="13" spans="2:11" ht="30.75" customHeight="1">
      <c r="B13" s="17" t="s">
        <v>15</v>
      </c>
      <c r="C13" s="32"/>
      <c r="D13" s="28"/>
      <c r="E13" s="20"/>
      <c r="F13" s="21"/>
      <c r="G13" s="19"/>
      <c r="H13" s="20"/>
      <c r="I13" s="19"/>
      <c r="J13" s="82"/>
      <c r="K13" s="93"/>
    </row>
    <row r="14" spans="2:11" ht="24.95" customHeight="1">
      <c r="B14" s="17" t="s">
        <v>16</v>
      </c>
      <c r="C14" s="32"/>
      <c r="D14" s="28"/>
      <c r="E14" s="20"/>
      <c r="F14" s="21"/>
      <c r="G14" s="19"/>
      <c r="H14" s="20"/>
      <c r="I14" s="19"/>
      <c r="J14" s="82"/>
      <c r="K14" s="93"/>
    </row>
    <row r="15" spans="2:11" ht="24.95" customHeight="1">
      <c r="B15" s="17" t="s">
        <v>17</v>
      </c>
      <c r="C15" s="32"/>
      <c r="D15" s="28"/>
      <c r="E15" s="20"/>
      <c r="F15" s="21"/>
      <c r="G15" s="19"/>
      <c r="H15" s="20"/>
      <c r="I15" s="19"/>
      <c r="J15" s="82"/>
      <c r="K15" s="93"/>
    </row>
    <row r="16" spans="2:11" ht="24.95" customHeight="1">
      <c r="B16" s="17" t="s">
        <v>18</v>
      </c>
      <c r="C16" s="32"/>
      <c r="D16" s="28"/>
      <c r="E16" s="20"/>
      <c r="F16" s="21"/>
      <c r="G16" s="19"/>
      <c r="H16" s="20"/>
      <c r="I16" s="19"/>
      <c r="J16" s="82"/>
      <c r="K16" s="93"/>
    </row>
    <row r="17" spans="2:11" ht="36.75" customHeight="1">
      <c r="B17" s="17" t="s">
        <v>19</v>
      </c>
      <c r="C17" s="32"/>
      <c r="D17" s="28"/>
      <c r="E17" s="20"/>
      <c r="F17" s="21"/>
      <c r="G17" s="19"/>
      <c r="H17" s="20"/>
      <c r="I17" s="19"/>
      <c r="J17" s="82"/>
      <c r="K17" s="93"/>
    </row>
    <row r="18" spans="2:11" ht="24.95" customHeight="1">
      <c r="B18" s="17" t="s">
        <v>20</v>
      </c>
      <c r="C18" s="32"/>
      <c r="D18" s="28"/>
      <c r="E18" s="20"/>
      <c r="F18" s="21"/>
      <c r="G18" s="19"/>
      <c r="H18" s="20"/>
      <c r="I18" s="19"/>
      <c r="J18" s="82"/>
      <c r="K18" s="93"/>
    </row>
    <row r="19" spans="2:11" ht="24.95" customHeight="1">
      <c r="B19" s="17" t="s">
        <v>21</v>
      </c>
      <c r="C19" s="26"/>
      <c r="D19" s="28"/>
      <c r="E19" s="20"/>
      <c r="F19" s="21"/>
      <c r="G19" s="19"/>
      <c r="H19" s="20"/>
      <c r="I19" s="19"/>
      <c r="J19" s="82"/>
      <c r="K19" s="93"/>
    </row>
    <row r="20" spans="2:11" ht="24.95" customHeight="1">
      <c r="B20" s="17" t="s">
        <v>22</v>
      </c>
      <c r="C20" s="26"/>
      <c r="D20" s="28"/>
      <c r="E20" s="20"/>
      <c r="F20" s="21"/>
      <c r="G20" s="19"/>
      <c r="H20" s="20"/>
      <c r="I20" s="19"/>
      <c r="J20" s="82"/>
      <c r="K20" s="93"/>
    </row>
    <row r="21" spans="2:11" ht="24.95" customHeight="1">
      <c r="B21" s="17" t="s">
        <v>23</v>
      </c>
      <c r="C21" s="26"/>
      <c r="D21" s="28"/>
      <c r="E21" s="20"/>
      <c r="F21" s="21"/>
      <c r="G21" s="19"/>
      <c r="H21" s="20"/>
      <c r="I21" s="19"/>
      <c r="J21" s="82"/>
      <c r="K21" s="93"/>
    </row>
    <row r="22" spans="2:11" ht="24.95" customHeight="1">
      <c r="B22" s="17" t="s">
        <v>25</v>
      </c>
      <c r="C22" s="26"/>
      <c r="D22" s="28"/>
      <c r="E22" s="20"/>
      <c r="F22" s="21"/>
      <c r="G22" s="19"/>
      <c r="H22" s="20"/>
      <c r="I22" s="19"/>
      <c r="J22" s="82"/>
      <c r="K22" s="93"/>
    </row>
    <row r="23" spans="2:11" ht="24.95" customHeight="1" thickBot="1">
      <c r="B23" s="27" t="s">
        <v>26</v>
      </c>
      <c r="C23" s="30"/>
      <c r="D23" s="28"/>
      <c r="E23" s="20"/>
      <c r="F23" s="21"/>
      <c r="G23" s="19"/>
      <c r="H23" s="20"/>
      <c r="I23" s="19"/>
      <c r="J23" s="82"/>
      <c r="K23" s="94"/>
    </row>
    <row r="24" spans="2:11" ht="16.5" thickBot="1">
      <c r="B24" s="3"/>
      <c r="C24" s="33" t="s">
        <v>24</v>
      </c>
      <c r="D24" s="11">
        <f t="shared" ref="D24:I24" si="0">SUM(D7:D23)</f>
        <v>0</v>
      </c>
      <c r="E24" s="12">
        <f t="shared" si="0"/>
        <v>0</v>
      </c>
      <c r="F24" s="13">
        <f t="shared" si="0"/>
        <v>0</v>
      </c>
      <c r="G24" s="11">
        <f t="shared" si="0"/>
        <v>0</v>
      </c>
      <c r="H24" s="12">
        <f t="shared" si="0"/>
        <v>0</v>
      </c>
      <c r="I24" s="11">
        <f t="shared" si="0"/>
        <v>0</v>
      </c>
      <c r="J24" s="68">
        <f>SUM(J7:J23)</f>
        <v>0</v>
      </c>
      <c r="K24" s="13">
        <f>SUM(K7:K23)</f>
        <v>0</v>
      </c>
    </row>
  </sheetData>
  <mergeCells count="10">
    <mergeCell ref="B2:K2"/>
    <mergeCell ref="D3:K3"/>
    <mergeCell ref="B6:C6"/>
    <mergeCell ref="D6:J6"/>
    <mergeCell ref="B3:B5"/>
    <mergeCell ref="C3:C5"/>
    <mergeCell ref="D4:E4"/>
    <mergeCell ref="F4:F5"/>
    <mergeCell ref="G4:H4"/>
    <mergeCell ref="I4:J4"/>
  </mergeCells>
  <pageMargins left="0.25" right="0.25" top="0.75" bottom="0.75" header="0.3" footer="0.3"/>
  <pageSetup paperSize="9"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1DE1-DE85-474B-965B-7E32E8074337}">
  <sheetPr>
    <pageSetUpPr fitToPage="1"/>
  </sheetPr>
  <dimension ref="B1:O95"/>
  <sheetViews>
    <sheetView tabSelected="1" topLeftCell="A91" zoomScaleNormal="100" workbookViewId="0">
      <selection activeCell="R4" sqref="R4"/>
    </sheetView>
  </sheetViews>
  <sheetFormatPr defaultRowHeight="15"/>
  <cols>
    <col min="2" max="2" width="10.5703125" customWidth="1"/>
    <col min="3" max="3" width="36.28515625" style="121" customWidth="1"/>
    <col min="13" max="13" width="8.5703125" customWidth="1"/>
    <col min="14" max="14" width="8.85546875" customWidth="1"/>
    <col min="15" max="15" width="27" customWidth="1"/>
  </cols>
  <sheetData>
    <row r="1" spans="2:15" ht="15.75" thickBot="1"/>
    <row r="2" spans="2:15" ht="79.5" customHeight="1" thickBot="1">
      <c r="B2" s="184" t="s">
        <v>151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6"/>
    </row>
    <row r="3" spans="2:15" ht="15.75" customHeight="1" thickBot="1">
      <c r="B3" s="164" t="s">
        <v>0</v>
      </c>
      <c r="C3" s="195" t="s">
        <v>152</v>
      </c>
      <c r="D3" s="187" t="s">
        <v>2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9"/>
    </row>
    <row r="4" spans="2:15" ht="111" customHeight="1">
      <c r="B4" s="165"/>
      <c r="C4" s="196"/>
      <c r="D4" s="220" t="s">
        <v>3</v>
      </c>
      <c r="E4" s="221"/>
      <c r="F4" s="221"/>
      <c r="G4" s="221"/>
      <c r="H4" s="221"/>
      <c r="I4" s="222"/>
      <c r="J4" s="223" t="s">
        <v>10</v>
      </c>
      <c r="K4" s="225" t="s">
        <v>4</v>
      </c>
      <c r="L4" s="226"/>
      <c r="M4" s="229" t="s">
        <v>13</v>
      </c>
      <c r="N4" s="230"/>
      <c r="O4" s="233" t="str">
        <f>grudzień!K4</f>
        <v>Zwrot kosztów poniesionych przez pracodawcę z tytułu utrzymania w zatrudnieniu pracowników - pomoc 
dla pracodawcy, którego zakład został zniszczony 
na skutek powodzi 
(art. 21 ust. 1)</v>
      </c>
    </row>
    <row r="5" spans="2:15" ht="141.75" customHeight="1" thickBot="1">
      <c r="B5" s="166"/>
      <c r="C5" s="197"/>
      <c r="D5" s="104" t="s">
        <v>5</v>
      </c>
      <c r="E5" s="141" t="s">
        <v>28</v>
      </c>
      <c r="F5" s="141" t="s">
        <v>82</v>
      </c>
      <c r="G5" s="142" t="str">
        <f>lipiec!F5</f>
        <v>REZERWA DLA OSÓB 
DO 30 roku życia</v>
      </c>
      <c r="H5" s="142" t="str">
        <f>lipiec!G5</f>
        <v>REZERWA DLA OSÓB 
Z NISKIMI KWALIFIKACJAMI</v>
      </c>
      <c r="I5" s="105" t="str">
        <f>lipiec!H5</f>
        <v>REZERWA WIEŚ</v>
      </c>
      <c r="J5" s="224"/>
      <c r="K5" s="227" t="s">
        <v>5</v>
      </c>
      <c r="L5" s="228" t="s">
        <v>28</v>
      </c>
      <c r="M5" s="231" t="s">
        <v>5</v>
      </c>
      <c r="N5" s="232" t="s">
        <v>28</v>
      </c>
      <c r="O5" s="234" t="str">
        <f>grudzień!K5</f>
        <v>Rezerwa Funduszu Pracy</v>
      </c>
    </row>
    <row r="6" spans="2:15" ht="16.5" customHeight="1" thickBot="1">
      <c r="B6" s="160"/>
      <c r="C6" s="160"/>
      <c r="D6" s="198" t="s">
        <v>6</v>
      </c>
      <c r="E6" s="199"/>
      <c r="F6" s="199"/>
      <c r="G6" s="199"/>
      <c r="H6" s="199"/>
      <c r="I6" s="199"/>
      <c r="J6" s="200"/>
      <c r="K6" s="200"/>
      <c r="L6" s="200"/>
      <c r="M6" s="200"/>
      <c r="N6" s="200"/>
      <c r="O6" s="201"/>
    </row>
    <row r="7" spans="2:15" ht="39.950000000000003" customHeight="1">
      <c r="B7" s="106" t="s">
        <v>7</v>
      </c>
      <c r="C7" s="109" t="str">
        <f>styczeń!C7</f>
        <v>Delikatesy Spożywczo-Przemysłowe Przemysław Włodarczyk Pobiedna</v>
      </c>
      <c r="D7" s="123">
        <v>1</v>
      </c>
      <c r="E7" s="146">
        <v>1</v>
      </c>
      <c r="F7" s="145"/>
      <c r="G7" s="145"/>
      <c r="H7" s="114"/>
      <c r="I7" s="115"/>
      <c r="J7" s="152"/>
      <c r="K7" s="128"/>
      <c r="L7" s="129"/>
      <c r="M7" s="155"/>
      <c r="N7" s="134"/>
      <c r="O7" s="137"/>
    </row>
    <row r="8" spans="2:15" ht="39.950000000000003" customHeight="1">
      <c r="B8" s="107" t="s">
        <v>8</v>
      </c>
      <c r="C8" s="110" t="str">
        <f>styczeń!C8</f>
        <v>Biuro Rachunkowe Anita Podgórska Świeradów Zdrój</v>
      </c>
      <c r="D8" s="124"/>
      <c r="E8" s="147">
        <v>1</v>
      </c>
      <c r="F8" s="126"/>
      <c r="G8" s="126"/>
      <c r="H8" s="116"/>
      <c r="I8" s="117"/>
      <c r="J8" s="153"/>
      <c r="K8" s="130"/>
      <c r="L8" s="131"/>
      <c r="M8" s="156"/>
      <c r="N8" s="135"/>
      <c r="O8" s="138"/>
    </row>
    <row r="9" spans="2:15" ht="39.950000000000003" customHeight="1">
      <c r="B9" s="17" t="s">
        <v>9</v>
      </c>
      <c r="C9" s="110" t="str">
        <f>styczeń!C9</f>
        <v>Urząd Miasta Lubań</v>
      </c>
      <c r="D9" s="124">
        <v>4</v>
      </c>
      <c r="E9" s="147">
        <v>2</v>
      </c>
      <c r="F9" s="126"/>
      <c r="G9" s="126"/>
      <c r="H9" s="116"/>
      <c r="I9" s="117">
        <v>1</v>
      </c>
      <c r="J9" s="153"/>
      <c r="K9" s="130"/>
      <c r="L9" s="131"/>
      <c r="M9" s="156"/>
      <c r="N9" s="135"/>
      <c r="O9" s="138"/>
    </row>
    <row r="10" spans="2:15" ht="39.950000000000003" customHeight="1">
      <c r="B10" s="17" t="s">
        <v>11</v>
      </c>
      <c r="C10" s="110" t="str">
        <f>styczeń!C11</f>
        <v>JASKOT Sp. z o.o. Siekierczyn</v>
      </c>
      <c r="D10" s="124"/>
      <c r="E10" s="147">
        <v>3</v>
      </c>
      <c r="F10" s="126"/>
      <c r="G10" s="126"/>
      <c r="H10" s="116"/>
      <c r="I10" s="117">
        <v>1</v>
      </c>
      <c r="J10" s="153"/>
      <c r="K10" s="130"/>
      <c r="L10" s="131"/>
      <c r="M10" s="156"/>
      <c r="N10" s="135"/>
      <c r="O10" s="138"/>
    </row>
    <row r="11" spans="2:15" ht="39.950000000000003" customHeight="1">
      <c r="B11" s="108" t="s">
        <v>12</v>
      </c>
      <c r="C11" s="110" t="str">
        <f>styczeń!C12</f>
        <v>Zdrowo Nadziane 
Maria Kazimierska-Działa Lubań</v>
      </c>
      <c r="D11" s="125">
        <v>1</v>
      </c>
      <c r="E11" s="148">
        <v>1</v>
      </c>
      <c r="F11" s="126"/>
      <c r="G11" s="126"/>
      <c r="H11" s="118"/>
      <c r="I11" s="119"/>
      <c r="J11" s="154"/>
      <c r="K11" s="132"/>
      <c r="L11" s="133"/>
      <c r="M11" s="157"/>
      <c r="N11" s="136"/>
      <c r="O11" s="138"/>
    </row>
    <row r="12" spans="2:15" ht="39.950000000000003" customHeight="1">
      <c r="B12" s="107" t="s">
        <v>14</v>
      </c>
      <c r="C12" s="110" t="str">
        <f>luty!C7</f>
        <v xml:space="preserve">Zespół Szkolno-Przedszkolny 
w Pobiednej </v>
      </c>
      <c r="D12" s="125"/>
      <c r="E12" s="148"/>
      <c r="F12" s="126"/>
      <c r="G12" s="126"/>
      <c r="H12" s="118"/>
      <c r="I12" s="119"/>
      <c r="J12" s="154"/>
      <c r="K12" s="132"/>
      <c r="L12" s="133">
        <v>1</v>
      </c>
      <c r="M12" s="157"/>
      <c r="N12" s="136"/>
      <c r="O12" s="138"/>
    </row>
    <row r="13" spans="2:15" ht="39.950000000000003" customHeight="1">
      <c r="B13" s="17" t="s">
        <v>15</v>
      </c>
      <c r="C13" s="110" t="str">
        <f>luty!C8</f>
        <v xml:space="preserve">Konrad Wróblewski Firma „VERNAL” Radogoszcz </v>
      </c>
      <c r="D13" s="125"/>
      <c r="E13" s="148"/>
      <c r="F13" s="126"/>
      <c r="G13" s="126"/>
      <c r="H13" s="118"/>
      <c r="I13" s="119"/>
      <c r="J13" s="154"/>
      <c r="K13" s="132"/>
      <c r="L13" s="133">
        <v>1</v>
      </c>
      <c r="M13" s="157"/>
      <c r="N13" s="136"/>
      <c r="O13" s="138"/>
    </row>
    <row r="14" spans="2:15" ht="39.950000000000003" customHeight="1">
      <c r="B14" s="17" t="s">
        <v>16</v>
      </c>
      <c r="C14" s="110" t="s">
        <v>213</v>
      </c>
      <c r="D14" s="125"/>
      <c r="E14" s="148"/>
      <c r="F14" s="126"/>
      <c r="G14" s="126"/>
      <c r="H14" s="118"/>
      <c r="I14" s="119"/>
      <c r="J14" s="154"/>
      <c r="K14" s="132"/>
      <c r="L14" s="133">
        <v>1</v>
      </c>
      <c r="M14" s="157">
        <v>1</v>
      </c>
      <c r="N14" s="136"/>
      <c r="O14" s="138"/>
    </row>
    <row r="15" spans="2:15" ht="39.950000000000003" customHeight="1">
      <c r="B15" s="108" t="s">
        <v>17</v>
      </c>
      <c r="C15" s="110" t="str">
        <f>luty!C10</f>
        <v>REMI LUBAŃ sp. z o.o. 
Zgorzelec, Lubań</v>
      </c>
      <c r="D15" s="125"/>
      <c r="E15" s="148"/>
      <c r="F15" s="126"/>
      <c r="G15" s="126"/>
      <c r="H15" s="118"/>
      <c r="I15" s="119"/>
      <c r="J15" s="154"/>
      <c r="K15" s="132">
        <v>2</v>
      </c>
      <c r="L15" s="133">
        <v>3</v>
      </c>
      <c r="M15" s="157"/>
      <c r="N15" s="136"/>
      <c r="O15" s="138"/>
    </row>
    <row r="16" spans="2:15" ht="39.950000000000003" customHeight="1">
      <c r="B16" s="107" t="s">
        <v>18</v>
      </c>
      <c r="C16" s="110" t="str">
        <f>luty!C11</f>
        <v>Urząd Miejski w Olszynie</v>
      </c>
      <c r="D16" s="125"/>
      <c r="E16" s="148"/>
      <c r="F16" s="126"/>
      <c r="G16" s="126"/>
      <c r="H16" s="118"/>
      <c r="I16" s="119"/>
      <c r="J16" s="154">
        <v>4</v>
      </c>
      <c r="K16" s="132"/>
      <c r="L16" s="133">
        <v>2</v>
      </c>
      <c r="M16" s="157"/>
      <c r="N16" s="136"/>
      <c r="O16" s="138"/>
    </row>
    <row r="17" spans="2:15" ht="39.950000000000003" customHeight="1">
      <c r="B17" s="17" t="s">
        <v>19</v>
      </c>
      <c r="C17" s="110" t="str">
        <f>luty!C12</f>
        <v>RACHSTOL-BC sp. z o.o. Lubań</v>
      </c>
      <c r="D17" s="125"/>
      <c r="E17" s="148"/>
      <c r="F17" s="126"/>
      <c r="G17" s="126"/>
      <c r="H17" s="118"/>
      <c r="I17" s="119"/>
      <c r="J17" s="154"/>
      <c r="K17" s="132"/>
      <c r="L17" s="133">
        <v>1</v>
      </c>
      <c r="M17" s="157"/>
      <c r="N17" s="136"/>
      <c r="O17" s="138"/>
    </row>
    <row r="18" spans="2:15" ht="39.950000000000003" customHeight="1">
      <c r="B18" s="17" t="s">
        <v>20</v>
      </c>
      <c r="C18" s="110" t="str">
        <f>luty!C13</f>
        <v>Violetta Chafieha „Wyspa Skarbów”  Zgorzelec</v>
      </c>
      <c r="D18" s="125"/>
      <c r="E18" s="148"/>
      <c r="F18" s="126"/>
      <c r="G18" s="126"/>
      <c r="H18" s="118"/>
      <c r="I18" s="119"/>
      <c r="J18" s="154"/>
      <c r="K18" s="132"/>
      <c r="L18" s="133">
        <v>1</v>
      </c>
      <c r="M18" s="157"/>
      <c r="N18" s="136"/>
      <c r="O18" s="138"/>
    </row>
    <row r="19" spans="2:15" ht="39.950000000000003" customHeight="1">
      <c r="B19" s="108" t="s">
        <v>21</v>
      </c>
      <c r="C19" s="110" t="str">
        <f>luty!C14</f>
        <v>SENIOR-PARTNERS sp. z o.o. Lubań</v>
      </c>
      <c r="D19" s="125"/>
      <c r="E19" s="148">
        <v>1</v>
      </c>
      <c r="F19" s="126"/>
      <c r="G19" s="126"/>
      <c r="H19" s="118"/>
      <c r="I19" s="119"/>
      <c r="J19" s="154"/>
      <c r="K19" s="132"/>
      <c r="L19" s="133">
        <v>2</v>
      </c>
      <c r="M19" s="157"/>
      <c r="N19" s="136"/>
      <c r="O19" s="138"/>
    </row>
    <row r="20" spans="2:15" ht="39.950000000000003" customHeight="1">
      <c r="B20" s="107" t="s">
        <v>22</v>
      </c>
      <c r="C20" s="110" t="str">
        <f>luty!C15</f>
        <v>Katarzyna Słabicka 
„Biuro Rachunkowe” Zgorzelec</v>
      </c>
      <c r="D20" s="125"/>
      <c r="E20" s="148"/>
      <c r="F20" s="126"/>
      <c r="G20" s="126"/>
      <c r="H20" s="118"/>
      <c r="I20" s="119"/>
      <c r="J20" s="154"/>
      <c r="K20" s="132"/>
      <c r="L20" s="133">
        <v>1</v>
      </c>
      <c r="M20" s="157"/>
      <c r="N20" s="136"/>
      <c r="O20" s="138"/>
    </row>
    <row r="21" spans="2:15" ht="39.950000000000003" customHeight="1">
      <c r="B21" s="17" t="s">
        <v>23</v>
      </c>
      <c r="C21" s="110" t="str">
        <f>luty!C16</f>
        <v>FHU Eryk Kajda Lubań</v>
      </c>
      <c r="D21" s="125"/>
      <c r="E21" s="148"/>
      <c r="F21" s="126"/>
      <c r="G21" s="126"/>
      <c r="H21" s="118"/>
      <c r="I21" s="119"/>
      <c r="J21" s="154"/>
      <c r="K21" s="132">
        <v>1</v>
      </c>
      <c r="L21" s="133">
        <v>1</v>
      </c>
      <c r="M21" s="157"/>
      <c r="N21" s="136"/>
      <c r="O21" s="138"/>
    </row>
    <row r="22" spans="2:15" ht="39.950000000000003" customHeight="1">
      <c r="B22" s="17" t="s">
        <v>25</v>
      </c>
      <c r="C22" s="110" t="str">
        <f>luty!C17</f>
        <v>Grażyna Stana Przedsiębiorstwo Handlowo-Usługowe „GRADIX” 
Gryfów Śląski</v>
      </c>
      <c r="D22" s="124"/>
      <c r="E22" s="149"/>
      <c r="F22" s="150"/>
      <c r="G22" s="150"/>
      <c r="H22" s="143"/>
      <c r="I22" s="120"/>
      <c r="J22" s="153"/>
      <c r="K22" s="130">
        <v>2</v>
      </c>
      <c r="L22" s="131"/>
      <c r="M22" s="156"/>
      <c r="N22" s="135"/>
      <c r="O22" s="138"/>
    </row>
    <row r="23" spans="2:15" ht="39.950000000000003" customHeight="1">
      <c r="B23" s="108" t="s">
        <v>26</v>
      </c>
      <c r="C23" s="110" t="str">
        <f>luty!C18</f>
        <v>Urząd Miejski w Leśnej</v>
      </c>
      <c r="D23" s="124"/>
      <c r="E23" s="147"/>
      <c r="F23" s="126"/>
      <c r="G23" s="126"/>
      <c r="H23" s="116"/>
      <c r="I23" s="117"/>
      <c r="J23" s="153">
        <v>9</v>
      </c>
      <c r="K23" s="130"/>
      <c r="L23" s="131"/>
      <c r="M23" s="156"/>
      <c r="N23" s="135"/>
      <c r="O23" s="138"/>
    </row>
    <row r="24" spans="2:15" ht="39.950000000000003" customHeight="1">
      <c r="B24" s="107" t="s">
        <v>72</v>
      </c>
      <c r="C24" s="110" t="str">
        <f>luty!C19</f>
        <v>Starostwo Powiatowe Lubań</v>
      </c>
      <c r="D24" s="124">
        <v>2</v>
      </c>
      <c r="E24" s="147">
        <v>2</v>
      </c>
      <c r="F24" s="126"/>
      <c r="G24" s="126"/>
      <c r="H24" s="116"/>
      <c r="I24" s="117"/>
      <c r="J24" s="153"/>
      <c r="K24" s="130"/>
      <c r="L24" s="131"/>
      <c r="M24" s="156"/>
      <c r="N24" s="135"/>
      <c r="O24" s="138"/>
    </row>
    <row r="25" spans="2:15" ht="39.950000000000003" customHeight="1">
      <c r="B25" s="17" t="s">
        <v>73</v>
      </c>
      <c r="C25" s="110" t="str">
        <f>luty!C20</f>
        <v>EFEKT Ewa Stebułkowska
Świeradów Zdrój</v>
      </c>
      <c r="D25" s="124"/>
      <c r="E25" s="147">
        <v>1</v>
      </c>
      <c r="F25" s="126"/>
      <c r="G25" s="126"/>
      <c r="H25" s="116"/>
      <c r="I25" s="117"/>
      <c r="J25" s="153"/>
      <c r="K25" s="130"/>
      <c r="L25" s="131"/>
      <c r="M25" s="156"/>
      <c r="N25" s="135"/>
      <c r="O25" s="138"/>
    </row>
    <row r="26" spans="2:15" ht="39.950000000000003" customHeight="1">
      <c r="B26" s="17" t="s">
        <v>98</v>
      </c>
      <c r="C26" s="110" t="str">
        <f>luty!C21</f>
        <v>Techmont Automation &amp; Industrieservice Sp. z o.o. Rzeszów</v>
      </c>
      <c r="D26" s="124"/>
      <c r="E26" s="147">
        <v>2</v>
      </c>
      <c r="F26" s="126"/>
      <c r="G26" s="126"/>
      <c r="H26" s="116"/>
      <c r="I26" s="117"/>
      <c r="J26" s="153"/>
      <c r="K26" s="130">
        <v>1</v>
      </c>
      <c r="L26" s="131">
        <v>1</v>
      </c>
      <c r="M26" s="156"/>
      <c r="N26" s="135"/>
      <c r="O26" s="138"/>
    </row>
    <row r="27" spans="2:15" ht="39.950000000000003" customHeight="1">
      <c r="B27" s="108" t="s">
        <v>99</v>
      </c>
      <c r="C27" s="110" t="str">
        <f>luty!C22</f>
        <v>Powiatowy Urząd Pracy w Lubaniu</v>
      </c>
      <c r="D27" s="124">
        <v>12</v>
      </c>
      <c r="E27" s="147"/>
      <c r="F27" s="126"/>
      <c r="G27" s="126"/>
      <c r="H27" s="116"/>
      <c r="I27" s="117"/>
      <c r="J27" s="153"/>
      <c r="K27" s="130"/>
      <c r="L27" s="131"/>
      <c r="M27" s="156"/>
      <c r="N27" s="135"/>
      <c r="O27" s="138"/>
    </row>
    <row r="28" spans="2:15" ht="39.950000000000003" customHeight="1">
      <c r="B28" s="107" t="s">
        <v>100</v>
      </c>
      <c r="C28" s="113" t="s">
        <v>60</v>
      </c>
      <c r="D28" s="124"/>
      <c r="E28" s="147">
        <f>'marzec '!E7</f>
        <v>1</v>
      </c>
      <c r="F28" s="126"/>
      <c r="G28" s="126"/>
      <c r="H28" s="116"/>
      <c r="I28" s="117"/>
      <c r="J28" s="153"/>
      <c r="K28" s="130"/>
      <c r="L28" s="131"/>
      <c r="M28" s="156"/>
      <c r="N28" s="135"/>
      <c r="O28" s="138"/>
    </row>
    <row r="29" spans="2:15" ht="39.950000000000003" customHeight="1">
      <c r="B29" s="17" t="s">
        <v>101</v>
      </c>
      <c r="C29" s="110" t="s">
        <v>69</v>
      </c>
      <c r="D29" s="124"/>
      <c r="E29" s="147">
        <f>'marzec '!E8</f>
        <v>2</v>
      </c>
      <c r="F29" s="126"/>
      <c r="G29" s="126"/>
      <c r="H29" s="116"/>
      <c r="I29" s="117"/>
      <c r="J29" s="153"/>
      <c r="K29" s="130"/>
      <c r="L29" s="131">
        <v>2</v>
      </c>
      <c r="M29" s="156"/>
      <c r="N29" s="135"/>
      <c r="O29" s="138"/>
    </row>
    <row r="30" spans="2:15" ht="39.950000000000003" customHeight="1">
      <c r="B30" s="17" t="s">
        <v>102</v>
      </c>
      <c r="C30" s="110" t="s">
        <v>59</v>
      </c>
      <c r="D30" s="124">
        <v>2</v>
      </c>
      <c r="E30" s="147">
        <f>'marzec '!E9</f>
        <v>2</v>
      </c>
      <c r="F30" s="126"/>
      <c r="G30" s="126"/>
      <c r="H30" s="116"/>
      <c r="I30" s="117"/>
      <c r="J30" s="153"/>
      <c r="K30" s="130"/>
      <c r="L30" s="131"/>
      <c r="M30" s="156"/>
      <c r="N30" s="135"/>
      <c r="O30" s="138"/>
    </row>
    <row r="31" spans="2:15" ht="39.950000000000003" customHeight="1">
      <c r="B31" s="108" t="s">
        <v>103</v>
      </c>
      <c r="C31" s="111" t="s">
        <v>70</v>
      </c>
      <c r="D31" s="124"/>
      <c r="E31" s="147">
        <f>'marzec '!E11</f>
        <v>1</v>
      </c>
      <c r="F31" s="126"/>
      <c r="G31" s="126"/>
      <c r="H31" s="116"/>
      <c r="I31" s="117"/>
      <c r="J31" s="153"/>
      <c r="K31" s="130"/>
      <c r="L31" s="131"/>
      <c r="M31" s="156"/>
      <c r="N31" s="135"/>
      <c r="O31" s="138"/>
    </row>
    <row r="32" spans="2:15" ht="39.950000000000003" customHeight="1">
      <c r="B32" s="107" t="s">
        <v>104</v>
      </c>
      <c r="C32" s="111" t="s">
        <v>61</v>
      </c>
      <c r="D32" s="124"/>
      <c r="E32" s="147">
        <f>'marzec '!E15</f>
        <v>1</v>
      </c>
      <c r="F32" s="126"/>
      <c r="G32" s="126"/>
      <c r="H32" s="116"/>
      <c r="I32" s="117"/>
      <c r="J32" s="153"/>
      <c r="K32" s="130"/>
      <c r="L32" s="131"/>
      <c r="M32" s="156"/>
      <c r="N32" s="135"/>
      <c r="O32" s="138"/>
    </row>
    <row r="33" spans="2:15" ht="39.950000000000003" customHeight="1">
      <c r="B33" s="17" t="s">
        <v>105</v>
      </c>
      <c r="C33" s="110" t="s">
        <v>67</v>
      </c>
      <c r="D33" s="124"/>
      <c r="E33" s="147"/>
      <c r="F33" s="126"/>
      <c r="G33" s="126"/>
      <c r="H33" s="116"/>
      <c r="I33" s="117"/>
      <c r="J33" s="153"/>
      <c r="K33" s="130"/>
      <c r="L33" s="131">
        <f>'marzec '!H17</f>
        <v>2</v>
      </c>
      <c r="M33" s="156"/>
      <c r="N33" s="135"/>
      <c r="O33" s="138"/>
    </row>
    <row r="34" spans="2:15" ht="39.950000000000003" customHeight="1">
      <c r="B34" s="17" t="s">
        <v>106</v>
      </c>
      <c r="C34" s="111" t="s">
        <v>63</v>
      </c>
      <c r="D34" s="124"/>
      <c r="E34" s="147"/>
      <c r="F34" s="126"/>
      <c r="G34" s="126"/>
      <c r="H34" s="116"/>
      <c r="I34" s="117"/>
      <c r="J34" s="153"/>
      <c r="K34" s="130"/>
      <c r="L34" s="131">
        <f>'marzec '!H18</f>
        <v>1</v>
      </c>
      <c r="M34" s="156"/>
      <c r="N34" s="135"/>
      <c r="O34" s="138"/>
    </row>
    <row r="35" spans="2:15" ht="39.950000000000003" customHeight="1">
      <c r="B35" s="108" t="s">
        <v>153</v>
      </c>
      <c r="C35" s="111" t="s">
        <v>64</v>
      </c>
      <c r="D35" s="124"/>
      <c r="E35" s="147"/>
      <c r="F35" s="126"/>
      <c r="G35" s="126"/>
      <c r="H35" s="116"/>
      <c r="I35" s="117"/>
      <c r="J35" s="153"/>
      <c r="K35" s="130"/>
      <c r="L35" s="131">
        <f>'marzec '!H19</f>
        <v>1</v>
      </c>
      <c r="M35" s="156"/>
      <c r="N35" s="135"/>
      <c r="O35" s="138"/>
    </row>
    <row r="36" spans="2:15" ht="39.950000000000003" customHeight="1">
      <c r="B36" s="107" t="s">
        <v>154</v>
      </c>
      <c r="C36" s="111" t="s">
        <v>65</v>
      </c>
      <c r="D36" s="124"/>
      <c r="E36" s="147"/>
      <c r="F36" s="126"/>
      <c r="G36" s="126"/>
      <c r="H36" s="116"/>
      <c r="I36" s="117"/>
      <c r="J36" s="153"/>
      <c r="K36" s="130"/>
      <c r="L36" s="131">
        <f>'marzec '!H20</f>
        <v>1</v>
      </c>
      <c r="M36" s="156"/>
      <c r="N36" s="135"/>
      <c r="O36" s="138"/>
    </row>
    <row r="37" spans="2:15" ht="39.950000000000003" customHeight="1">
      <c r="B37" s="17" t="s">
        <v>155</v>
      </c>
      <c r="C37" s="110" t="s">
        <v>68</v>
      </c>
      <c r="D37" s="124"/>
      <c r="E37" s="147"/>
      <c r="F37" s="126"/>
      <c r="G37" s="126"/>
      <c r="H37" s="116"/>
      <c r="I37" s="117"/>
      <c r="J37" s="153"/>
      <c r="K37" s="130"/>
      <c r="L37" s="131">
        <f>'marzec '!H21</f>
        <v>2</v>
      </c>
      <c r="M37" s="156"/>
      <c r="N37" s="135"/>
      <c r="O37" s="138"/>
    </row>
    <row r="38" spans="2:15" ht="39.950000000000003" customHeight="1">
      <c r="B38" s="17" t="s">
        <v>156</v>
      </c>
      <c r="C38" s="112" t="s">
        <v>66</v>
      </c>
      <c r="D38" s="124"/>
      <c r="E38" s="147"/>
      <c r="F38" s="126"/>
      <c r="G38" s="126"/>
      <c r="H38" s="116"/>
      <c r="I38" s="117"/>
      <c r="J38" s="153"/>
      <c r="K38" s="130"/>
      <c r="L38" s="131">
        <f>'marzec '!H22</f>
        <v>3</v>
      </c>
      <c r="M38" s="156"/>
      <c r="N38" s="135"/>
      <c r="O38" s="138"/>
    </row>
    <row r="39" spans="2:15" ht="39.950000000000003" customHeight="1">
      <c r="B39" s="108" t="s">
        <v>157</v>
      </c>
      <c r="C39" s="112" t="s">
        <v>71</v>
      </c>
      <c r="D39" s="124"/>
      <c r="E39" s="147"/>
      <c r="F39" s="126"/>
      <c r="G39" s="126"/>
      <c r="H39" s="116"/>
      <c r="I39" s="117"/>
      <c r="J39" s="153">
        <f>'marzec '!F24</f>
        <v>1</v>
      </c>
      <c r="K39" s="130"/>
      <c r="L39" s="131"/>
      <c r="M39" s="156"/>
      <c r="N39" s="135"/>
      <c r="O39" s="138"/>
    </row>
    <row r="40" spans="2:15" ht="39.950000000000003" customHeight="1">
      <c r="B40" s="107" t="s">
        <v>158</v>
      </c>
      <c r="C40" s="110" t="s">
        <v>74</v>
      </c>
      <c r="D40" s="124"/>
      <c r="E40" s="147"/>
      <c r="F40" s="126"/>
      <c r="G40" s="126"/>
      <c r="H40" s="116"/>
      <c r="I40" s="117"/>
      <c r="J40" s="153">
        <f>'marzec '!F25</f>
        <v>1</v>
      </c>
      <c r="K40" s="130"/>
      <c r="L40" s="131"/>
      <c r="M40" s="156"/>
      <c r="N40" s="135"/>
      <c r="O40" s="138"/>
    </row>
    <row r="41" spans="2:15" ht="39.950000000000003" customHeight="1">
      <c r="B41" s="17" t="s">
        <v>159</v>
      </c>
      <c r="C41" s="113" t="str">
        <f>kwiecień!C7</f>
        <v>Urząd Gminy Siekierczyn</v>
      </c>
      <c r="D41" s="124">
        <f>kwiecień!D7</f>
        <v>1</v>
      </c>
      <c r="E41" s="147"/>
      <c r="F41" s="126"/>
      <c r="G41" s="126"/>
      <c r="H41" s="116"/>
      <c r="I41" s="117"/>
      <c r="J41" s="153">
        <v>4</v>
      </c>
      <c r="K41" s="130"/>
      <c r="L41" s="131"/>
      <c r="M41" s="156"/>
      <c r="N41" s="135"/>
      <c r="O41" s="138"/>
    </row>
    <row r="42" spans="2:15" ht="39.950000000000003" customHeight="1">
      <c r="B42" s="17" t="s">
        <v>160</v>
      </c>
      <c r="C42" s="110" t="str">
        <f>kwiecień!C10</f>
        <v>Urząd Gminy w Platerówce</v>
      </c>
      <c r="D42" s="124">
        <f>kwiecień!D10</f>
        <v>1</v>
      </c>
      <c r="E42" s="147"/>
      <c r="F42" s="126"/>
      <c r="G42" s="126"/>
      <c r="H42" s="116"/>
      <c r="I42" s="117"/>
      <c r="J42" s="153"/>
      <c r="K42" s="130"/>
      <c r="L42" s="131"/>
      <c r="M42" s="156"/>
      <c r="N42" s="135"/>
      <c r="O42" s="138"/>
    </row>
    <row r="43" spans="2:15" ht="39.950000000000003" customHeight="1">
      <c r="B43" s="108" t="s">
        <v>161</v>
      </c>
      <c r="C43" s="110" t="str">
        <f>kwiecień!C14</f>
        <v>Sąd Rejonowy w Lubaniu</v>
      </c>
      <c r="D43" s="124">
        <v>2</v>
      </c>
      <c r="E43" s="147">
        <v>2</v>
      </c>
      <c r="F43" s="126"/>
      <c r="G43" s="126"/>
      <c r="H43" s="116"/>
      <c r="I43" s="117"/>
      <c r="J43" s="153"/>
      <c r="K43" s="130"/>
      <c r="L43" s="131"/>
      <c r="M43" s="156"/>
      <c r="N43" s="135"/>
      <c r="O43" s="138"/>
    </row>
    <row r="44" spans="2:15" ht="39.950000000000003" customHeight="1">
      <c r="B44" s="107" t="s">
        <v>162</v>
      </c>
      <c r="C44" s="110" t="str">
        <f>kwiecień!C15</f>
        <v>ORBIAZ Agata Borkowska Lubań</v>
      </c>
      <c r="D44" s="124"/>
      <c r="E44" s="147">
        <f>kwiecień!E15</f>
        <v>1</v>
      </c>
      <c r="F44" s="126"/>
      <c r="G44" s="126"/>
      <c r="H44" s="116"/>
      <c r="I44" s="117"/>
      <c r="J44" s="153"/>
      <c r="K44" s="130"/>
      <c r="L44" s="131"/>
      <c r="M44" s="156"/>
      <c r="N44" s="135"/>
      <c r="O44" s="138"/>
    </row>
    <row r="45" spans="2:15" ht="39.950000000000003" customHeight="1">
      <c r="B45" s="17" t="s">
        <v>163</v>
      </c>
      <c r="C45" s="110" t="str">
        <f>kwiecień!C16</f>
        <v>Miejski Dom Kultury w Lubaniu</v>
      </c>
      <c r="D45" s="124"/>
      <c r="E45" s="147">
        <f>kwiecień!E16</f>
        <v>1</v>
      </c>
      <c r="F45" s="126"/>
      <c r="G45" s="126"/>
      <c r="H45" s="116">
        <v>1</v>
      </c>
      <c r="I45" s="117"/>
      <c r="J45" s="153"/>
      <c r="K45" s="130"/>
      <c r="L45" s="131"/>
      <c r="M45" s="156"/>
      <c r="N45" s="135"/>
      <c r="O45" s="138"/>
    </row>
    <row r="46" spans="2:15" ht="39.950000000000003" customHeight="1">
      <c r="B46" s="17" t="s">
        <v>164</v>
      </c>
      <c r="C46" s="110" t="str">
        <f>kwiecień!C17</f>
        <v>Szkoła Podstawowa im. E. Plater Platerówka</v>
      </c>
      <c r="D46" s="124"/>
      <c r="E46" s="147"/>
      <c r="F46" s="126">
        <v>1</v>
      </c>
      <c r="G46" s="126"/>
      <c r="H46" s="116"/>
      <c r="I46" s="117"/>
      <c r="J46" s="153"/>
      <c r="K46" s="130"/>
      <c r="L46" s="131"/>
      <c r="M46" s="156"/>
      <c r="N46" s="135"/>
      <c r="O46" s="138"/>
    </row>
    <row r="47" spans="2:15" ht="39.950000000000003" customHeight="1">
      <c r="B47" s="108" t="s">
        <v>165</v>
      </c>
      <c r="C47" s="110" t="str">
        <f>kwiecień!C18</f>
        <v>Przedsiębiorstwo Usług Komunalnych Sp. o.o. Olszyna</v>
      </c>
      <c r="D47" s="124">
        <v>1</v>
      </c>
      <c r="E47" s="147">
        <v>1</v>
      </c>
      <c r="F47" s="126"/>
      <c r="G47" s="126"/>
      <c r="H47" s="116"/>
      <c r="I47" s="117"/>
      <c r="J47" s="153">
        <v>3</v>
      </c>
      <c r="K47" s="130"/>
      <c r="L47" s="131"/>
      <c r="M47" s="156"/>
      <c r="N47" s="135"/>
      <c r="O47" s="138"/>
    </row>
    <row r="48" spans="2:15" ht="39.950000000000003" customHeight="1">
      <c r="B48" s="107" t="s">
        <v>166</v>
      </c>
      <c r="C48" s="110" t="str">
        <f>kwiecień!C21</f>
        <v>Dariusz Niewiarowski Niepubliczne Przedszkole Biały Miś Lubań</v>
      </c>
      <c r="D48" s="124"/>
      <c r="E48" s="147"/>
      <c r="F48" s="126"/>
      <c r="G48" s="126"/>
      <c r="H48" s="116"/>
      <c r="I48" s="117"/>
      <c r="J48" s="153"/>
      <c r="K48" s="130"/>
      <c r="L48" s="131">
        <f>kwiecień!I21</f>
        <v>1</v>
      </c>
      <c r="M48" s="156"/>
      <c r="N48" s="135"/>
      <c r="O48" s="138"/>
    </row>
    <row r="49" spans="2:15" ht="39.950000000000003" customHeight="1">
      <c r="B49" s="17" t="s">
        <v>167</v>
      </c>
      <c r="C49" s="110" t="str">
        <f>kwiecień!C22</f>
        <v>Agata Silwanowicz Diamentowa Dama Olszyna</v>
      </c>
      <c r="D49" s="124"/>
      <c r="E49" s="147"/>
      <c r="F49" s="126"/>
      <c r="G49" s="126"/>
      <c r="H49" s="116"/>
      <c r="I49" s="117"/>
      <c r="J49" s="153"/>
      <c r="K49" s="130"/>
      <c r="L49" s="131">
        <f>kwiecień!I22</f>
        <v>1</v>
      </c>
      <c r="M49" s="156"/>
      <c r="N49" s="135"/>
      <c r="O49" s="138"/>
    </row>
    <row r="50" spans="2:15" ht="39.950000000000003" customHeight="1">
      <c r="B50" s="17" t="s">
        <v>168</v>
      </c>
      <c r="C50" s="110" t="str">
        <f>kwiecień!C24</f>
        <v xml:space="preserve">Sebastian Greń Olszyna Dolna </v>
      </c>
      <c r="D50" s="124"/>
      <c r="E50" s="147"/>
      <c r="F50" s="126"/>
      <c r="G50" s="126"/>
      <c r="H50" s="116"/>
      <c r="I50" s="117"/>
      <c r="J50" s="153"/>
      <c r="K50" s="130"/>
      <c r="L50" s="131">
        <f>kwiecień!I24</f>
        <v>1</v>
      </c>
      <c r="M50" s="156"/>
      <c r="N50" s="135"/>
      <c r="O50" s="138"/>
    </row>
    <row r="51" spans="2:15" ht="39.950000000000003" customHeight="1">
      <c r="B51" s="108" t="s">
        <v>169</v>
      </c>
      <c r="C51" s="219" t="str">
        <f>kwiecień!C26</f>
        <v>Renata Czerniejewska Firma Produkcyjno-Handolowo-Usługowa „ RENA” Olszyna</v>
      </c>
      <c r="D51" s="124"/>
      <c r="E51" s="147"/>
      <c r="F51" s="126"/>
      <c r="G51" s="126"/>
      <c r="H51" s="116"/>
      <c r="I51" s="117"/>
      <c r="J51" s="153"/>
      <c r="K51" s="130"/>
      <c r="L51" s="131"/>
      <c r="M51" s="156">
        <f>kwiecień!J26</f>
        <v>1</v>
      </c>
      <c r="N51" s="135"/>
      <c r="O51" s="138"/>
    </row>
    <row r="52" spans="2:15" ht="39.950000000000003" customHeight="1">
      <c r="B52" s="107" t="s">
        <v>170</v>
      </c>
      <c r="C52" s="110" t="str">
        <f>kwiecień!C27</f>
        <v>Robert Theo bAR Cegielnia Lubań</v>
      </c>
      <c r="D52" s="124"/>
      <c r="E52" s="147"/>
      <c r="F52" s="126"/>
      <c r="G52" s="126"/>
      <c r="H52" s="116"/>
      <c r="I52" s="117"/>
      <c r="J52" s="153"/>
      <c r="K52" s="130"/>
      <c r="L52" s="131"/>
      <c r="M52" s="156"/>
      <c r="N52" s="135">
        <f>kwiecień!K27</f>
        <v>1</v>
      </c>
      <c r="O52" s="138"/>
    </row>
    <row r="53" spans="2:15" ht="39.950000000000003" customHeight="1">
      <c r="B53" s="17" t="s">
        <v>171</v>
      </c>
      <c r="C53" s="110" t="str">
        <f>kwiecień!C28</f>
        <v>„POLONIA-TRAVEL-INTERNATIONAL” Spółka z o.o. Świeradów-Zdrój</v>
      </c>
      <c r="D53" s="124"/>
      <c r="E53" s="147"/>
      <c r="F53" s="126"/>
      <c r="G53" s="126"/>
      <c r="H53" s="116"/>
      <c r="I53" s="117"/>
      <c r="J53" s="153"/>
      <c r="K53" s="130"/>
      <c r="L53" s="131"/>
      <c r="M53" s="156"/>
      <c r="N53" s="135">
        <f>kwiecień!K28</f>
        <v>1</v>
      </c>
      <c r="O53" s="138"/>
    </row>
    <row r="54" spans="2:15" ht="39.950000000000003" customHeight="1">
      <c r="B54" s="17" t="s">
        <v>172</v>
      </c>
      <c r="C54" s="110" t="str">
        <f>kwiecień!C29</f>
        <v>Joanna Psatas Lekarz Dentysta Praktyka Stomatologiczna Leśna</v>
      </c>
      <c r="D54" s="124"/>
      <c r="E54" s="126"/>
      <c r="F54" s="126"/>
      <c r="G54" s="126"/>
      <c r="H54" s="126"/>
      <c r="I54" s="117"/>
      <c r="J54" s="153"/>
      <c r="K54" s="130"/>
      <c r="L54" s="131"/>
      <c r="M54" s="156"/>
      <c r="N54" s="135">
        <f>kwiecień!K29</f>
        <v>1</v>
      </c>
      <c r="O54" s="138"/>
    </row>
    <row r="55" spans="2:15" ht="39.950000000000003" customHeight="1">
      <c r="B55" s="108" t="s">
        <v>173</v>
      </c>
      <c r="C55" s="110" t="str">
        <f>kwiecień!C30</f>
        <v>Mariusz Kownacki PIEKARNIA Olszyna</v>
      </c>
      <c r="D55" s="124"/>
      <c r="E55" s="126"/>
      <c r="F55" s="126"/>
      <c r="G55" s="126"/>
      <c r="H55" s="126"/>
      <c r="I55" s="117"/>
      <c r="J55" s="153"/>
      <c r="K55" s="130"/>
      <c r="L55" s="131"/>
      <c r="M55" s="156"/>
      <c r="N55" s="135">
        <f>kwiecień!K30</f>
        <v>3</v>
      </c>
      <c r="O55" s="138"/>
    </row>
    <row r="56" spans="2:15" ht="39.950000000000003" customHeight="1">
      <c r="B56" s="107" t="s">
        <v>174</v>
      </c>
      <c r="C56" s="110" t="str">
        <f>kwiecień!C31</f>
        <v>Rafał Marciniak Siłownia In Shape Catering dietetyczny Lubań</v>
      </c>
      <c r="D56" s="124"/>
      <c r="E56" s="126"/>
      <c r="F56" s="126"/>
      <c r="G56" s="126"/>
      <c r="H56" s="126"/>
      <c r="I56" s="117"/>
      <c r="J56" s="153"/>
      <c r="K56" s="130"/>
      <c r="L56" s="131"/>
      <c r="M56" s="156"/>
      <c r="N56" s="135">
        <f>kwiecień!K31</f>
        <v>1</v>
      </c>
      <c r="O56" s="138"/>
    </row>
    <row r="57" spans="2:15" ht="39.950000000000003" customHeight="1">
      <c r="B57" s="17" t="s">
        <v>175</v>
      </c>
      <c r="C57" s="110" t="str">
        <f>kwiecień!C32</f>
        <v>JBC Spółka z ograniczoną odpowiedzialnością Bogatynia</v>
      </c>
      <c r="D57" s="124"/>
      <c r="E57" s="126"/>
      <c r="F57" s="126"/>
      <c r="G57" s="126"/>
      <c r="H57" s="126"/>
      <c r="I57" s="117"/>
      <c r="J57" s="153"/>
      <c r="K57" s="130"/>
      <c r="L57" s="131"/>
      <c r="M57" s="156"/>
      <c r="N57" s="135">
        <f>kwiecień!K32</f>
        <v>1</v>
      </c>
      <c r="O57" s="138"/>
    </row>
    <row r="58" spans="2:15" ht="39.950000000000003" customHeight="1">
      <c r="B58" s="17" t="s">
        <v>176</v>
      </c>
      <c r="C58" s="110" t="str">
        <f>kwiecień!C33</f>
        <v xml:space="preserve">Monika Polerecká Chawchunowicz Centrum Ubezpieczeń i Turystyki BASZTA Olszyna </v>
      </c>
      <c r="D58" s="124"/>
      <c r="E58" s="126"/>
      <c r="F58" s="126"/>
      <c r="G58" s="126"/>
      <c r="H58" s="126"/>
      <c r="I58" s="117"/>
      <c r="J58" s="153"/>
      <c r="K58" s="130"/>
      <c r="L58" s="131"/>
      <c r="M58" s="156"/>
      <c r="N58" s="135">
        <f>kwiecień!K33</f>
        <v>1</v>
      </c>
      <c r="O58" s="138"/>
    </row>
    <row r="59" spans="2:15" ht="39.950000000000003" customHeight="1">
      <c r="B59" s="108" t="s">
        <v>177</v>
      </c>
      <c r="C59" s="110" t="str">
        <f>kwiecień!C34</f>
        <v>Bartłomiej Bukraba 4SEASONS Świeradów-Zdrój</v>
      </c>
      <c r="D59" s="124"/>
      <c r="E59" s="126"/>
      <c r="F59" s="126"/>
      <c r="G59" s="126"/>
      <c r="H59" s="126"/>
      <c r="I59" s="117"/>
      <c r="J59" s="153"/>
      <c r="K59" s="130"/>
      <c r="L59" s="131"/>
      <c r="M59" s="156"/>
      <c r="N59" s="135">
        <f>kwiecień!K34</f>
        <v>1</v>
      </c>
      <c r="O59" s="138"/>
    </row>
    <row r="60" spans="2:15" ht="39.950000000000003" customHeight="1">
      <c r="B60" s="107" t="s">
        <v>178</v>
      </c>
      <c r="C60" s="110" t="str">
        <f>maj!C7</f>
        <v>ELMET-TOOLS Zaopatrzenie Przemysłu Andrzej Piotrowski Lubań</v>
      </c>
      <c r="D60" s="124">
        <f>maj!D7</f>
        <v>1</v>
      </c>
      <c r="E60" s="126">
        <v>1</v>
      </c>
      <c r="F60" s="126"/>
      <c r="G60" s="126">
        <v>1</v>
      </c>
      <c r="H60" s="126"/>
      <c r="I60" s="117"/>
      <c r="J60" s="153"/>
      <c r="K60" s="130"/>
      <c r="L60" s="131"/>
      <c r="M60" s="156"/>
      <c r="N60" s="135"/>
      <c r="O60" s="138"/>
    </row>
    <row r="61" spans="2:15" ht="39.950000000000003" customHeight="1">
      <c r="B61" s="17" t="s">
        <v>179</v>
      </c>
      <c r="C61" s="110" t="str">
        <f>maj!C8</f>
        <v>Firma Handlowa FINEZJA Karolina Guzy Świeradów Zdrój</v>
      </c>
      <c r="D61" s="124">
        <f>maj!D8</f>
        <v>1</v>
      </c>
      <c r="E61" s="126"/>
      <c r="F61" s="126"/>
      <c r="G61" s="126"/>
      <c r="H61" s="126"/>
      <c r="I61" s="117"/>
      <c r="J61" s="153"/>
      <c r="K61" s="130"/>
      <c r="L61" s="131"/>
      <c r="M61" s="156"/>
      <c r="N61" s="135"/>
      <c r="O61" s="138"/>
    </row>
    <row r="62" spans="2:15" ht="39.950000000000003" customHeight="1">
      <c r="B62" s="17" t="s">
        <v>180</v>
      </c>
      <c r="C62" s="110" t="str">
        <f>maj!C9</f>
        <v>Zakład Gospodarki i Usług Komunalnych Sp. z o.o. Lubań</v>
      </c>
      <c r="D62" s="124">
        <v>7</v>
      </c>
      <c r="E62" s="126">
        <v>2</v>
      </c>
      <c r="F62" s="126"/>
      <c r="G62" s="126"/>
      <c r="H62" s="126"/>
      <c r="I62" s="117"/>
      <c r="J62" s="153"/>
      <c r="K62" s="130"/>
      <c r="L62" s="131"/>
      <c r="M62" s="156"/>
      <c r="N62" s="135"/>
      <c r="O62" s="138"/>
    </row>
    <row r="63" spans="2:15" ht="39.950000000000003" customHeight="1">
      <c r="B63" s="108" t="s">
        <v>181</v>
      </c>
      <c r="C63" s="110" t="str">
        <f>maj!C11</f>
        <v>Dr. Schumacher Sp. z o.o. Lubań</v>
      </c>
      <c r="D63" s="124">
        <f>maj!D11</f>
        <v>1</v>
      </c>
      <c r="E63" s="126"/>
      <c r="F63" s="126"/>
      <c r="G63" s="126"/>
      <c r="H63" s="126"/>
      <c r="I63" s="117"/>
      <c r="J63" s="153"/>
      <c r="K63" s="130"/>
      <c r="L63" s="131"/>
      <c r="M63" s="156"/>
      <c r="N63" s="135"/>
      <c r="O63" s="138"/>
    </row>
    <row r="64" spans="2:15" ht="39.950000000000003" customHeight="1">
      <c r="B64" s="107" t="s">
        <v>182</v>
      </c>
      <c r="C64" s="122" t="str">
        <f>maj!C12</f>
        <v>Szkoła Podstawowa im. Żołnierzy Polskich w Zarębie</v>
      </c>
      <c r="D64" s="125">
        <f>maj!D12</f>
        <v>1</v>
      </c>
      <c r="E64" s="127"/>
      <c r="F64" s="127"/>
      <c r="G64" s="127"/>
      <c r="H64" s="127"/>
      <c r="I64" s="119"/>
      <c r="J64" s="154"/>
      <c r="K64" s="132"/>
      <c r="L64" s="133"/>
      <c r="M64" s="157"/>
      <c r="N64" s="136"/>
      <c r="O64" s="138"/>
    </row>
    <row r="65" spans="2:15" ht="39.950000000000003" customHeight="1">
      <c r="B65" s="17" t="s">
        <v>183</v>
      </c>
      <c r="C65" s="110" t="str">
        <f>maj!C14</f>
        <v>Lubańskie Towarzystwo Budownictwa Społecznego 
Sp. z o.o. Lubań</v>
      </c>
      <c r="D65" s="124">
        <f>maj!D14</f>
        <v>1</v>
      </c>
      <c r="E65" s="126"/>
      <c r="F65" s="126"/>
      <c r="G65" s="126"/>
      <c r="H65" s="126"/>
      <c r="I65" s="117"/>
      <c r="J65" s="153"/>
      <c r="K65" s="130"/>
      <c r="L65" s="131"/>
      <c r="M65" s="156"/>
      <c r="N65" s="135"/>
      <c r="O65" s="138"/>
    </row>
    <row r="66" spans="2:15" ht="39.950000000000003" customHeight="1">
      <c r="B66" s="17" t="s">
        <v>184</v>
      </c>
      <c r="C66" s="110" t="str">
        <f>maj!C16</f>
        <v>Firma Handlowo-Usługowa Truck Dagmara Jarosiewicz Lubań</v>
      </c>
      <c r="D66" s="124">
        <f>maj!D16</f>
        <v>1</v>
      </c>
      <c r="E66" s="126"/>
      <c r="F66" s="126"/>
      <c r="G66" s="126"/>
      <c r="H66" s="126"/>
      <c r="I66" s="117"/>
      <c r="J66" s="153"/>
      <c r="K66" s="130"/>
      <c r="L66" s="131"/>
      <c r="M66" s="156"/>
      <c r="N66" s="135"/>
      <c r="O66" s="138"/>
    </row>
    <row r="67" spans="2:15" ht="39.950000000000003" customHeight="1">
      <c r="B67" s="108" t="s">
        <v>185</v>
      </c>
      <c r="C67" s="110" t="str">
        <f>maj!C17</f>
        <v>Cherries&amp;Berries Krystian Kalinowski Lubań</v>
      </c>
      <c r="D67" s="124"/>
      <c r="E67" s="126">
        <f>maj!E17</f>
        <v>1</v>
      </c>
      <c r="F67" s="126"/>
      <c r="G67" s="126"/>
      <c r="H67" s="126"/>
      <c r="I67" s="117"/>
      <c r="J67" s="153"/>
      <c r="K67" s="130"/>
      <c r="L67" s="131"/>
      <c r="M67" s="156"/>
      <c r="N67" s="135"/>
      <c r="O67" s="138"/>
    </row>
    <row r="68" spans="2:15" ht="39.950000000000003" customHeight="1">
      <c r="B68" s="107" t="s">
        <v>186</v>
      </c>
      <c r="C68" s="110" t="str">
        <f>maj!C21</f>
        <v>Łukasz Kaczmarczyk Usługi Remontowo-Budowlane Lubań</v>
      </c>
      <c r="D68" s="124"/>
      <c r="E68" s="126"/>
      <c r="F68" s="126"/>
      <c r="G68" s="126"/>
      <c r="H68" s="126"/>
      <c r="I68" s="117"/>
      <c r="J68" s="153"/>
      <c r="K68" s="130"/>
      <c r="L68" s="131"/>
      <c r="M68" s="156">
        <f>maj!I21</f>
        <v>1</v>
      </c>
      <c r="N68" s="135"/>
      <c r="O68" s="138"/>
    </row>
    <row r="69" spans="2:15" ht="39.950000000000003" customHeight="1">
      <c r="B69" s="17" t="s">
        <v>187</v>
      </c>
      <c r="C69" s="110" t="str">
        <f>maj!C22</f>
        <v>NATRONIC Sp. z o. o. Lubań</v>
      </c>
      <c r="D69" s="124"/>
      <c r="E69" s="126"/>
      <c r="F69" s="126"/>
      <c r="G69" s="126"/>
      <c r="H69" s="126"/>
      <c r="I69" s="117"/>
      <c r="J69" s="153"/>
      <c r="K69" s="130"/>
      <c r="L69" s="131"/>
      <c r="M69" s="156">
        <v>2</v>
      </c>
      <c r="N69" s="135"/>
      <c r="O69" s="138"/>
    </row>
    <row r="70" spans="2:15" ht="39.950000000000003" customHeight="1">
      <c r="B70" s="17" t="s">
        <v>188</v>
      </c>
      <c r="C70" s="110" t="str">
        <f>czerwiec!C7</f>
        <v>Haathee Kaja Pachulska 
Świeradów Zdrój</v>
      </c>
      <c r="D70" s="124"/>
      <c r="E70" s="126">
        <f>czerwiec!E7</f>
        <v>1</v>
      </c>
      <c r="F70" s="126"/>
      <c r="G70" s="126"/>
      <c r="H70" s="126"/>
      <c r="I70" s="117"/>
      <c r="J70" s="153"/>
      <c r="K70" s="130"/>
      <c r="L70" s="131">
        <v>1</v>
      </c>
      <c r="M70" s="156"/>
      <c r="N70" s="135"/>
      <c r="O70" s="138"/>
    </row>
    <row r="71" spans="2:15" ht="39.950000000000003" customHeight="1">
      <c r="B71" s="108" t="s">
        <v>189</v>
      </c>
      <c r="C71" s="110" t="str">
        <f>czerwiec!C8</f>
        <v>Kosikowski &amp; Kresky Sp. z o.o. 
Lubań</v>
      </c>
      <c r="D71" s="124"/>
      <c r="E71" s="126">
        <f>czerwiec!E8</f>
        <v>1</v>
      </c>
      <c r="F71" s="126"/>
      <c r="G71" s="126"/>
      <c r="H71" s="126"/>
      <c r="I71" s="117"/>
      <c r="J71" s="153"/>
      <c r="K71" s="130"/>
      <c r="L71" s="131"/>
      <c r="M71" s="156"/>
      <c r="N71" s="135"/>
      <c r="O71" s="138"/>
    </row>
    <row r="72" spans="2:15" ht="39.950000000000003" customHeight="1">
      <c r="B72" s="107" t="s">
        <v>190</v>
      </c>
      <c r="C72" s="110" t="str">
        <f>czerwiec!C12</f>
        <v>Bezpieczna Przyszłość Andrzej Adamczuk Lubań</v>
      </c>
      <c r="D72" s="124">
        <f>czerwiec!D12</f>
        <v>1</v>
      </c>
      <c r="E72" s="126"/>
      <c r="F72" s="126"/>
      <c r="G72" s="126"/>
      <c r="H72" s="126">
        <v>1</v>
      </c>
      <c r="I72" s="117"/>
      <c r="J72" s="153"/>
      <c r="K72" s="130"/>
      <c r="L72" s="131"/>
      <c r="M72" s="156"/>
      <c r="N72" s="135"/>
      <c r="O72" s="138"/>
    </row>
    <row r="73" spans="2:15" ht="39.950000000000003" customHeight="1">
      <c r="B73" s="17" t="s">
        <v>191</v>
      </c>
      <c r="C73" s="110" t="str">
        <f>czerwiec!C14</f>
        <v>Alicja Pawlak Bytom Odrzański</v>
      </c>
      <c r="D73" s="124">
        <f>czerwiec!D14</f>
        <v>1</v>
      </c>
      <c r="E73" s="126"/>
      <c r="F73" s="126"/>
      <c r="G73" s="126"/>
      <c r="H73" s="126"/>
      <c r="I73" s="117"/>
      <c r="J73" s="153"/>
      <c r="K73" s="130"/>
      <c r="L73" s="131"/>
      <c r="M73" s="156"/>
      <c r="N73" s="135"/>
      <c r="O73" s="138"/>
    </row>
    <row r="74" spans="2:15" ht="39.950000000000003" customHeight="1">
      <c r="B74" s="17" t="s">
        <v>192</v>
      </c>
      <c r="C74" s="110" t="str">
        <f>czerwiec!C15</f>
        <v xml:space="preserve">Krzysztof Dubieniecki KAD Usługi Ogólnobudowlane Kościelnik </v>
      </c>
      <c r="D74" s="124"/>
      <c r="E74" s="126"/>
      <c r="F74" s="126"/>
      <c r="G74" s="126"/>
      <c r="H74" s="126"/>
      <c r="I74" s="117"/>
      <c r="J74" s="153"/>
      <c r="K74" s="130"/>
      <c r="L74" s="131"/>
      <c r="M74" s="156"/>
      <c r="N74" s="135">
        <v>2</v>
      </c>
      <c r="O74" s="138"/>
    </row>
    <row r="75" spans="2:15" ht="39.950000000000003" customHeight="1">
      <c r="B75" s="108" t="s">
        <v>193</v>
      </c>
      <c r="C75" s="110" t="str">
        <f>czerwiec!C16</f>
        <v>Urząd Gminy Lubań</v>
      </c>
      <c r="D75" s="124">
        <v>1</v>
      </c>
      <c r="E75" s="126"/>
      <c r="F75" s="126"/>
      <c r="G75" s="126"/>
      <c r="H75" s="126"/>
      <c r="I75" s="117"/>
      <c r="J75" s="153">
        <v>2</v>
      </c>
      <c r="K75" s="130">
        <f>czerwiec!G16</f>
        <v>1</v>
      </c>
      <c r="L75" s="131"/>
      <c r="M75" s="156"/>
      <c r="N75" s="135"/>
      <c r="O75" s="138"/>
    </row>
    <row r="76" spans="2:15" ht="39.950000000000003" customHeight="1">
      <c r="B76" s="107" t="s">
        <v>194</v>
      </c>
      <c r="C76" s="110" t="str">
        <f>czerwiec!C17</f>
        <v>Ewelina Piotrowska Hurtownia Narzędzi 4TOOLS Uniegoszcz</v>
      </c>
      <c r="D76" s="124"/>
      <c r="E76" s="126"/>
      <c r="F76" s="126"/>
      <c r="G76" s="126"/>
      <c r="H76" s="126"/>
      <c r="I76" s="117"/>
      <c r="J76" s="153"/>
      <c r="K76" s="130">
        <f>czerwiec!G17</f>
        <v>1</v>
      </c>
      <c r="L76" s="131"/>
      <c r="M76" s="156"/>
      <c r="N76" s="135"/>
      <c r="O76" s="138"/>
    </row>
    <row r="77" spans="2:15" ht="39.950000000000003" customHeight="1">
      <c r="B77" s="17" t="s">
        <v>195</v>
      </c>
      <c r="C77" s="110" t="str">
        <f>czerwiec!C18</f>
        <v>Dorota Wieczorek Hurtownia ABCMAX  Lubań</v>
      </c>
      <c r="D77" s="124"/>
      <c r="E77" s="126"/>
      <c r="F77" s="126"/>
      <c r="G77" s="126"/>
      <c r="H77" s="126"/>
      <c r="I77" s="117"/>
      <c r="J77" s="153"/>
      <c r="K77" s="130">
        <f>czerwiec!G18</f>
        <v>1</v>
      </c>
      <c r="L77" s="131"/>
      <c r="M77" s="156"/>
      <c r="N77" s="135"/>
      <c r="O77" s="138"/>
    </row>
    <row r="78" spans="2:15" ht="39.950000000000003" customHeight="1">
      <c r="B78" s="17" t="s">
        <v>196</v>
      </c>
      <c r="C78" s="110" t="str">
        <f>czerwiec!C20</f>
        <v>Krystyna Miłosz Sklep Spożywczo-Przemysłowy Olszyna</v>
      </c>
      <c r="D78" s="124"/>
      <c r="E78" s="126"/>
      <c r="F78" s="126"/>
      <c r="G78" s="126"/>
      <c r="H78" s="126"/>
      <c r="I78" s="117"/>
      <c r="J78" s="153"/>
      <c r="K78" s="130">
        <f>czerwiec!G20</f>
        <v>1</v>
      </c>
      <c r="L78" s="131"/>
      <c r="M78" s="156"/>
      <c r="N78" s="135"/>
      <c r="O78" s="138"/>
    </row>
    <row r="79" spans="2:15" ht="39.950000000000003" customHeight="1">
      <c r="B79" s="108" t="s">
        <v>197</v>
      </c>
      <c r="C79" s="110" t="str">
        <f>lipiec!C8</f>
        <v>KP BAZALT Sp. z o.o. Leśna</v>
      </c>
      <c r="D79" s="124">
        <f>lipiec!D8</f>
        <v>1</v>
      </c>
      <c r="E79" s="126"/>
      <c r="F79" s="126"/>
      <c r="G79" s="126"/>
      <c r="H79" s="126"/>
      <c r="I79" s="117"/>
      <c r="J79" s="153"/>
      <c r="K79" s="130"/>
      <c r="L79" s="131"/>
      <c r="M79" s="156"/>
      <c r="N79" s="135"/>
      <c r="O79" s="138"/>
    </row>
    <row r="80" spans="2:15" ht="39.950000000000003" customHeight="1">
      <c r="B80" s="107" t="s">
        <v>198</v>
      </c>
      <c r="C80" s="110" t="str">
        <f>lipiec!C9</f>
        <v>Stowarzyszenie Dar Serca Olszyna</v>
      </c>
      <c r="D80" s="124">
        <f>lipiec!D9</f>
        <v>1</v>
      </c>
      <c r="E80" s="126"/>
      <c r="F80" s="126"/>
      <c r="G80" s="126"/>
      <c r="H80" s="126"/>
      <c r="I80" s="117"/>
      <c r="J80" s="153"/>
      <c r="K80" s="130"/>
      <c r="L80" s="131"/>
      <c r="M80" s="156"/>
      <c r="N80" s="135"/>
      <c r="O80" s="138"/>
    </row>
    <row r="81" spans="2:15" ht="39.950000000000003" customHeight="1">
      <c r="B81" s="17" t="s">
        <v>199</v>
      </c>
      <c r="C81" s="110" t="str">
        <f>lipiec!C13</f>
        <v>Ortoimplant Smile Mateusz Jastrzębski Lubań</v>
      </c>
      <c r="D81" s="124"/>
      <c r="E81" s="126"/>
      <c r="F81" s="126"/>
      <c r="G81" s="126"/>
      <c r="H81" s="126"/>
      <c r="I81" s="117">
        <f>lipiec!H13</f>
        <v>1</v>
      </c>
      <c r="J81" s="153"/>
      <c r="K81" s="130"/>
      <c r="L81" s="131"/>
      <c r="M81" s="156"/>
      <c r="N81" s="135"/>
      <c r="O81" s="138"/>
    </row>
    <row r="82" spans="2:15" ht="39.950000000000003" customHeight="1">
      <c r="B82" s="17" t="s">
        <v>200</v>
      </c>
      <c r="C82" s="110" t="str">
        <f>lipiec!C14</f>
        <v>Stylizacja Paznokci Agata Zjawin Lubań</v>
      </c>
      <c r="D82" s="124"/>
      <c r="E82" s="126"/>
      <c r="F82" s="126"/>
      <c r="G82" s="126"/>
      <c r="H82" s="126">
        <f>lipiec!G14</f>
        <v>1</v>
      </c>
      <c r="I82" s="117"/>
      <c r="J82" s="153"/>
      <c r="K82" s="130"/>
      <c r="L82" s="131"/>
      <c r="M82" s="156"/>
      <c r="N82" s="135"/>
      <c r="O82" s="138"/>
    </row>
    <row r="83" spans="2:15" ht="39.950000000000003" customHeight="1">
      <c r="B83" s="108" t="s">
        <v>201</v>
      </c>
      <c r="C83" s="110" t="str">
        <f>lipiec!C15</f>
        <v>Biuro Rachunkowe QUED Edyta Kupś Lubań</v>
      </c>
      <c r="D83" s="124"/>
      <c r="E83" s="126"/>
      <c r="F83" s="126"/>
      <c r="G83" s="126"/>
      <c r="H83" s="126">
        <f>lipiec!G15</f>
        <v>1</v>
      </c>
      <c r="I83" s="117"/>
      <c r="J83" s="153"/>
      <c r="K83" s="130"/>
      <c r="L83" s="131"/>
      <c r="M83" s="156"/>
      <c r="N83" s="135"/>
      <c r="O83" s="138"/>
    </row>
    <row r="84" spans="2:15" ht="39.950000000000003" customHeight="1">
      <c r="B84" s="107" t="s">
        <v>202</v>
      </c>
      <c r="C84" s="110" t="str">
        <f>lipiec!C17</f>
        <v>MAGNOLIA Krzysztof Dobrzyński Świeradów Zdrój</v>
      </c>
      <c r="D84" s="124"/>
      <c r="E84" s="126"/>
      <c r="F84" s="126"/>
      <c r="G84" s="126"/>
      <c r="H84" s="126">
        <f>lipiec!G17</f>
        <v>1</v>
      </c>
      <c r="I84" s="117"/>
      <c r="J84" s="153"/>
      <c r="K84" s="130"/>
      <c r="L84" s="131"/>
      <c r="M84" s="156"/>
      <c r="N84" s="135"/>
      <c r="O84" s="138"/>
    </row>
    <row r="85" spans="2:15" ht="39.950000000000003" customHeight="1">
      <c r="B85" s="17" t="s">
        <v>203</v>
      </c>
      <c r="C85" s="110" t="str">
        <f>lipiec!C19</f>
        <v>Salon Fryzjerski BRUNETKA
Justyna Zięba</v>
      </c>
      <c r="D85" s="124"/>
      <c r="E85" s="126">
        <f>lipiec!E19</f>
        <v>1</v>
      </c>
      <c r="F85" s="126"/>
      <c r="G85" s="126"/>
      <c r="H85" s="126"/>
      <c r="I85" s="117"/>
      <c r="J85" s="153"/>
      <c r="K85" s="130"/>
      <c r="L85" s="131"/>
      <c r="M85" s="156"/>
      <c r="N85" s="135"/>
      <c r="O85" s="138"/>
    </row>
    <row r="86" spans="2:15" ht="39.950000000000003" customHeight="1">
      <c r="B86" s="17" t="s">
        <v>204</v>
      </c>
      <c r="C86" s="110" t="str">
        <f>sierpień!C7</f>
        <v>Transport Towarowy Krzysztof Ral</v>
      </c>
      <c r="D86" s="124">
        <f>sierpień!D7</f>
        <v>1</v>
      </c>
      <c r="E86" s="126"/>
      <c r="F86" s="126"/>
      <c r="G86" s="126"/>
      <c r="H86" s="126"/>
      <c r="I86" s="117"/>
      <c r="J86" s="153"/>
      <c r="K86" s="130"/>
      <c r="L86" s="131"/>
      <c r="M86" s="156"/>
      <c r="N86" s="135"/>
      <c r="O86" s="138"/>
    </row>
    <row r="87" spans="2:15" ht="39.950000000000003" customHeight="1">
      <c r="B87" s="108" t="s">
        <v>205</v>
      </c>
      <c r="C87" s="110" t="str">
        <f>sierpień!C9</f>
        <v>Komenda Powiatowa Policji 
w Lubaniu</v>
      </c>
      <c r="D87" s="124">
        <f>sierpień!D9</f>
        <v>3</v>
      </c>
      <c r="E87" s="126"/>
      <c r="F87" s="126"/>
      <c r="G87" s="126"/>
      <c r="H87" s="126"/>
      <c r="I87" s="117"/>
      <c r="J87" s="153"/>
      <c r="K87" s="130"/>
      <c r="L87" s="131"/>
      <c r="M87" s="156"/>
      <c r="N87" s="135"/>
      <c r="O87" s="138"/>
    </row>
    <row r="88" spans="2:15" ht="39.950000000000003" customHeight="1">
      <c r="B88" s="107" t="s">
        <v>206</v>
      </c>
      <c r="C88" s="110" t="str">
        <f>sierpień!C11</f>
        <v>Niepubliczne Przedszkole Językowe Akademia Malucha Lubań</v>
      </c>
      <c r="D88" s="124"/>
      <c r="E88" s="126"/>
      <c r="F88" s="126"/>
      <c r="G88" s="126">
        <f>sierpień!F11</f>
        <v>1</v>
      </c>
      <c r="H88" s="126"/>
      <c r="I88" s="117"/>
      <c r="J88" s="153"/>
      <c r="K88" s="130"/>
      <c r="L88" s="131"/>
      <c r="M88" s="156"/>
      <c r="N88" s="135"/>
      <c r="O88" s="138"/>
    </row>
    <row r="89" spans="2:15" ht="39.950000000000003" customHeight="1">
      <c r="B89" s="17" t="s">
        <v>207</v>
      </c>
      <c r="C89" s="110" t="str">
        <f>sierpień!C12</f>
        <v>Zespół Szkół Zawodowych 
i Ogólnokształcących im. KZL Lubań</v>
      </c>
      <c r="D89" s="124"/>
      <c r="E89" s="126"/>
      <c r="F89" s="126"/>
      <c r="G89" s="126">
        <v>2</v>
      </c>
      <c r="H89" s="126"/>
      <c r="I89" s="117"/>
      <c r="J89" s="153"/>
      <c r="K89" s="130"/>
      <c r="L89" s="131"/>
      <c r="M89" s="156"/>
      <c r="N89" s="135"/>
      <c r="O89" s="138"/>
    </row>
    <row r="90" spans="2:15" ht="39.950000000000003" customHeight="1">
      <c r="B90" s="17" t="s">
        <v>208</v>
      </c>
      <c r="C90" s="110" t="str">
        <f>sierpień!C14</f>
        <v>Natura Kinga Sikorska Leśna</v>
      </c>
      <c r="D90" s="124"/>
      <c r="E90" s="126"/>
      <c r="F90" s="126"/>
      <c r="G90" s="126"/>
      <c r="H90" s="126">
        <f>sierpień!G14</f>
        <v>1</v>
      </c>
      <c r="I90" s="117"/>
      <c r="J90" s="153"/>
      <c r="K90" s="130"/>
      <c r="L90" s="131"/>
      <c r="M90" s="156"/>
      <c r="N90" s="135"/>
      <c r="O90" s="138"/>
    </row>
    <row r="91" spans="2:15" ht="39.950000000000003" customHeight="1">
      <c r="B91" s="108" t="s">
        <v>209</v>
      </c>
      <c r="C91" s="110" t="str">
        <f>wrzesień!C10</f>
        <v>Łowejko Nieruchomości Dawid Łowejko Lubań</v>
      </c>
      <c r="D91" s="124"/>
      <c r="E91" s="126"/>
      <c r="F91" s="126"/>
      <c r="G91" s="126"/>
      <c r="H91" s="126"/>
      <c r="I91" s="117">
        <f>wrzesień!H10</f>
        <v>1</v>
      </c>
      <c r="J91" s="153"/>
      <c r="K91" s="130"/>
      <c r="L91" s="131"/>
      <c r="M91" s="156"/>
      <c r="N91" s="135"/>
      <c r="O91" s="138"/>
    </row>
    <row r="92" spans="2:15" ht="39.950000000000003" customHeight="1">
      <c r="B92" s="107" t="s">
        <v>210</v>
      </c>
      <c r="C92" s="110" t="str">
        <f>listopad!C8</f>
        <v>ŚLĄSKIE PODRÓŻE BIURO TURYSTYCZNE I OFICYNA WYDAWNICZA DOROTA KUDERA</v>
      </c>
      <c r="D92" s="124"/>
      <c r="E92" s="126"/>
      <c r="F92" s="126"/>
      <c r="G92" s="126"/>
      <c r="H92" s="126"/>
      <c r="I92" s="117"/>
      <c r="J92" s="153"/>
      <c r="K92" s="130"/>
      <c r="L92" s="131"/>
      <c r="M92" s="156"/>
      <c r="N92" s="135"/>
      <c r="O92" s="138">
        <v>5</v>
      </c>
    </row>
    <row r="93" spans="2:15" ht="39.950000000000003" customHeight="1">
      <c r="B93" s="17" t="s">
        <v>211</v>
      </c>
      <c r="C93" s="110" t="str">
        <f>listopad!C9</f>
        <v>Przedsiębiorstwo Produkcyjno - Handlowo - Usługowe TRAK Stanisław LESZCZYŃSKI</v>
      </c>
      <c r="D93" s="125"/>
      <c r="E93" s="127"/>
      <c r="F93" s="127"/>
      <c r="G93" s="127"/>
      <c r="H93" s="127"/>
      <c r="I93" s="119"/>
      <c r="J93" s="154"/>
      <c r="K93" s="132"/>
      <c r="L93" s="133"/>
      <c r="M93" s="157"/>
      <c r="N93" s="136"/>
      <c r="O93" s="139">
        <v>2</v>
      </c>
    </row>
    <row r="94" spans="2:15" ht="39.950000000000003" customHeight="1" thickBot="1">
      <c r="B94" s="27" t="s">
        <v>212</v>
      </c>
      <c r="C94" s="213" t="s">
        <v>215</v>
      </c>
      <c r="D94" s="151"/>
      <c r="E94" s="144"/>
      <c r="F94" s="144">
        <v>1</v>
      </c>
      <c r="G94" s="144"/>
      <c r="H94" s="144"/>
      <c r="I94" s="214"/>
      <c r="J94" s="215"/>
      <c r="K94" s="158"/>
      <c r="L94" s="159"/>
      <c r="M94" s="216"/>
      <c r="N94" s="217"/>
      <c r="O94" s="218"/>
    </row>
    <row r="95" spans="2:15" ht="15.75" thickBot="1">
      <c r="C95" s="140" t="s">
        <v>214</v>
      </c>
      <c r="D95" s="202">
        <f>SUM(D7:D93)</f>
        <v>49</v>
      </c>
      <c r="E95" s="203">
        <f>SUM(E7:E93)</f>
        <v>33</v>
      </c>
      <c r="F95" s="204">
        <f>SUM(F7:F94)</f>
        <v>2</v>
      </c>
      <c r="G95" s="204">
        <f>SUM(G7:G93)</f>
        <v>4</v>
      </c>
      <c r="H95" s="205">
        <f>SUM(H7:H93)</f>
        <v>6</v>
      </c>
      <c r="I95" s="206">
        <f>SUM(I7:I93)</f>
        <v>4</v>
      </c>
      <c r="J95" s="207">
        <f>SUM(J7:J93)</f>
        <v>24</v>
      </c>
      <c r="K95" s="208">
        <f>SUM(K7:K93)</f>
        <v>10</v>
      </c>
      <c r="L95" s="209">
        <f>SUM(L7:L93)</f>
        <v>31</v>
      </c>
      <c r="M95" s="210">
        <f>SUM(M7:M93)</f>
        <v>5</v>
      </c>
      <c r="N95" s="211">
        <f>SUM(N7:N93)</f>
        <v>12</v>
      </c>
      <c r="O95" s="212">
        <f>SUM(O7:O93)</f>
        <v>7</v>
      </c>
    </row>
  </sheetData>
  <autoFilter ref="B3:N95" xr:uid="{1DFA1DE1-DE85-474B-965B-7E32E8074337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0">
    <mergeCell ref="M4:N4"/>
    <mergeCell ref="D4:I4"/>
    <mergeCell ref="B2:O2"/>
    <mergeCell ref="D3:O3"/>
    <mergeCell ref="D6:O6"/>
    <mergeCell ref="B6:C6"/>
    <mergeCell ref="B3:B5"/>
    <mergeCell ref="C3:C5"/>
    <mergeCell ref="J4:J5"/>
    <mergeCell ref="K4:L4"/>
  </mergeCells>
  <phoneticPr fontId="3" type="noConversion"/>
  <pageMargins left="0.25" right="0.25" top="0.75" bottom="0.75" header="0.3" footer="0.3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3"/>
  <sheetViews>
    <sheetView topLeftCell="A4" zoomScaleNormal="100" workbookViewId="0">
      <selection activeCell="C15" sqref="C15"/>
    </sheetView>
  </sheetViews>
  <sheetFormatPr defaultRowHeight="15"/>
  <cols>
    <col min="2" max="2" width="10.5703125" customWidth="1"/>
    <col min="3" max="3" width="35.28515625" style="2" customWidth="1"/>
    <col min="9" max="9" width="8.5703125" customWidth="1"/>
    <col min="10" max="10" width="8.85546875" customWidth="1"/>
  </cols>
  <sheetData>
    <row r="1" spans="2:10" ht="15.75" thickBot="1"/>
    <row r="2" spans="2:10" ht="79.5" customHeight="1" thickBot="1">
      <c r="B2" s="161" t="s">
        <v>44</v>
      </c>
      <c r="C2" s="162"/>
      <c r="D2" s="162"/>
      <c r="E2" s="162"/>
      <c r="F2" s="162"/>
      <c r="G2" s="162"/>
      <c r="H2" s="162"/>
      <c r="I2" s="162"/>
      <c r="J2" s="163"/>
    </row>
    <row r="3" spans="2:10" ht="15.75" customHeight="1" thickBot="1">
      <c r="B3" s="164" t="s">
        <v>0</v>
      </c>
      <c r="C3" s="167" t="s">
        <v>1</v>
      </c>
      <c r="D3" s="170" t="s">
        <v>2</v>
      </c>
      <c r="E3" s="171"/>
      <c r="F3" s="171"/>
      <c r="G3" s="171"/>
      <c r="H3" s="171"/>
      <c r="I3" s="171"/>
      <c r="J3" s="172"/>
    </row>
    <row r="4" spans="2:10" ht="45" customHeight="1">
      <c r="B4" s="165"/>
      <c r="C4" s="168"/>
      <c r="D4" s="173" t="s">
        <v>3</v>
      </c>
      <c r="E4" s="174"/>
      <c r="F4" s="167" t="s">
        <v>10</v>
      </c>
      <c r="G4" s="173" t="s">
        <v>4</v>
      </c>
      <c r="H4" s="174"/>
      <c r="I4" s="175" t="s">
        <v>13</v>
      </c>
      <c r="J4" s="176"/>
    </row>
    <row r="5" spans="2:10" ht="69.75" customHeight="1" thickBot="1">
      <c r="B5" s="166"/>
      <c r="C5" s="169"/>
      <c r="D5" s="4" t="s">
        <v>5</v>
      </c>
      <c r="E5" s="14" t="s">
        <v>28</v>
      </c>
      <c r="F5" s="169"/>
      <c r="G5" s="4" t="s">
        <v>5</v>
      </c>
      <c r="H5" s="14" t="s">
        <v>28</v>
      </c>
      <c r="I5" s="4" t="s">
        <v>5</v>
      </c>
      <c r="J5" s="14" t="s">
        <v>28</v>
      </c>
    </row>
    <row r="6" spans="2:10" ht="16.5" customHeight="1" thickBot="1">
      <c r="B6" s="160"/>
      <c r="C6" s="160"/>
      <c r="D6" s="160" t="s">
        <v>6</v>
      </c>
      <c r="E6" s="160"/>
      <c r="F6" s="160"/>
      <c r="G6" s="160"/>
      <c r="H6" s="160"/>
      <c r="I6" s="160"/>
      <c r="J6" s="160"/>
    </row>
    <row r="7" spans="2:10" ht="29.25" customHeight="1">
      <c r="B7" s="7" t="s">
        <v>7</v>
      </c>
      <c r="C7" s="34" t="s">
        <v>41</v>
      </c>
      <c r="D7" s="29"/>
      <c r="E7" s="6"/>
      <c r="F7" s="7"/>
      <c r="G7" s="5"/>
      <c r="H7" s="6">
        <v>1</v>
      </c>
      <c r="I7" s="5"/>
      <c r="J7" s="8"/>
    </row>
    <row r="8" spans="2:10" ht="35.25" customHeight="1">
      <c r="B8" s="17" t="s">
        <v>8</v>
      </c>
      <c r="C8" s="35" t="s">
        <v>38</v>
      </c>
      <c r="D8" s="1"/>
      <c r="E8" s="16"/>
      <c r="F8" s="17"/>
      <c r="G8" s="15"/>
      <c r="H8" s="16">
        <v>1</v>
      </c>
      <c r="I8" s="15"/>
      <c r="J8" s="9"/>
    </row>
    <row r="9" spans="2:10" ht="24.95" customHeight="1">
      <c r="B9" s="17" t="s">
        <v>9</v>
      </c>
      <c r="C9" s="35" t="s">
        <v>34</v>
      </c>
      <c r="D9" s="1"/>
      <c r="E9" s="16"/>
      <c r="F9" s="17"/>
      <c r="G9" s="15"/>
      <c r="H9" s="16">
        <v>1</v>
      </c>
      <c r="I9" s="15"/>
      <c r="J9" s="9"/>
    </row>
    <row r="10" spans="2:10" ht="24.95" customHeight="1">
      <c r="B10" s="17" t="s">
        <v>11</v>
      </c>
      <c r="C10" s="35" t="s">
        <v>42</v>
      </c>
      <c r="D10" s="1"/>
      <c r="E10" s="16"/>
      <c r="F10" s="17"/>
      <c r="G10" s="15"/>
      <c r="H10" s="16">
        <v>3</v>
      </c>
      <c r="I10" s="15"/>
      <c r="J10" s="9"/>
    </row>
    <row r="11" spans="2:10" ht="24.95" customHeight="1">
      <c r="B11" s="17" t="s">
        <v>12</v>
      </c>
      <c r="C11" s="35" t="s">
        <v>40</v>
      </c>
      <c r="D11" s="1"/>
      <c r="E11" s="16"/>
      <c r="F11" s="17">
        <v>1</v>
      </c>
      <c r="G11" s="15"/>
      <c r="H11" s="16">
        <v>1</v>
      </c>
      <c r="I11" s="15"/>
      <c r="J11" s="9"/>
    </row>
    <row r="12" spans="2:10" ht="24.95" customHeight="1">
      <c r="B12" s="17" t="s">
        <v>14</v>
      </c>
      <c r="C12" s="35" t="s">
        <v>35</v>
      </c>
      <c r="D12" s="28"/>
      <c r="E12" s="20"/>
      <c r="F12" s="21"/>
      <c r="G12" s="19"/>
      <c r="H12" s="20">
        <v>1</v>
      </c>
      <c r="I12" s="19"/>
      <c r="J12" s="10"/>
    </row>
    <row r="13" spans="2:10" ht="30.75" customHeight="1">
      <c r="B13" s="17" t="s">
        <v>15</v>
      </c>
      <c r="C13" s="35" t="s">
        <v>57</v>
      </c>
      <c r="D13" s="28"/>
      <c r="E13" s="20"/>
      <c r="F13" s="21"/>
      <c r="G13" s="19"/>
      <c r="H13" s="20">
        <v>1</v>
      </c>
      <c r="I13" s="19"/>
      <c r="J13" s="10"/>
    </row>
    <row r="14" spans="2:10" ht="24.95" customHeight="1">
      <c r="B14" s="17" t="s">
        <v>16</v>
      </c>
      <c r="C14" s="35" t="s">
        <v>36</v>
      </c>
      <c r="D14" s="28"/>
      <c r="E14" s="20"/>
      <c r="F14" s="21"/>
      <c r="G14" s="19"/>
      <c r="H14" s="20">
        <v>1</v>
      </c>
      <c r="I14" s="19"/>
      <c r="J14" s="10"/>
    </row>
    <row r="15" spans="2:10" ht="24.95" customHeight="1">
      <c r="B15" s="17" t="s">
        <v>17</v>
      </c>
      <c r="C15" s="35" t="s">
        <v>45</v>
      </c>
      <c r="D15" s="28"/>
      <c r="E15" s="20"/>
      <c r="F15" s="21"/>
      <c r="G15" s="19"/>
      <c r="H15" s="20">
        <v>1</v>
      </c>
      <c r="I15" s="19"/>
      <c r="J15" s="10"/>
    </row>
    <row r="16" spans="2:10" ht="24.95" customHeight="1">
      <c r="B16" s="17" t="s">
        <v>18</v>
      </c>
      <c r="C16" s="35" t="s">
        <v>37</v>
      </c>
      <c r="D16" s="28"/>
      <c r="E16" s="20"/>
      <c r="F16" s="21"/>
      <c r="G16" s="19"/>
      <c r="H16" s="20">
        <v>1</v>
      </c>
      <c r="I16" s="19"/>
      <c r="J16" s="10"/>
    </row>
    <row r="17" spans="2:10" ht="36.75" customHeight="1">
      <c r="B17" s="17" t="s">
        <v>19</v>
      </c>
      <c r="C17" s="35" t="s">
        <v>43</v>
      </c>
      <c r="D17" s="28"/>
      <c r="E17" s="20"/>
      <c r="F17" s="21"/>
      <c r="G17" s="19">
        <v>2</v>
      </c>
      <c r="H17" s="20"/>
      <c r="I17" s="19"/>
      <c r="J17" s="10"/>
    </row>
    <row r="18" spans="2:10" ht="24.95" customHeight="1">
      <c r="B18" s="17" t="s">
        <v>20</v>
      </c>
      <c r="C18" s="35" t="s">
        <v>39</v>
      </c>
      <c r="D18" s="28"/>
      <c r="E18" s="20"/>
      <c r="F18" s="21">
        <v>4</v>
      </c>
      <c r="G18" s="19"/>
      <c r="H18" s="20"/>
      <c r="I18" s="19"/>
      <c r="J18" s="10"/>
    </row>
    <row r="19" spans="2:10" ht="30.75" customHeight="1">
      <c r="B19" s="17" t="s">
        <v>21</v>
      </c>
      <c r="C19" s="35" t="s">
        <v>54</v>
      </c>
      <c r="D19" s="28"/>
      <c r="E19" s="20">
        <v>1</v>
      </c>
      <c r="F19" s="21"/>
      <c r="G19" s="19"/>
      <c r="H19" s="20"/>
      <c r="I19" s="19"/>
      <c r="J19" s="10"/>
    </row>
    <row r="20" spans="2:10" ht="35.25" customHeight="1">
      <c r="B20" s="17" t="s">
        <v>22</v>
      </c>
      <c r="C20" s="35" t="s">
        <v>55</v>
      </c>
      <c r="D20" s="28"/>
      <c r="E20" s="20">
        <v>1</v>
      </c>
      <c r="F20" s="21"/>
      <c r="G20" s="19"/>
      <c r="H20" s="20"/>
      <c r="I20" s="19"/>
      <c r="J20" s="10"/>
    </row>
    <row r="21" spans="2:10" ht="41.25" customHeight="1">
      <c r="B21" s="17" t="s">
        <v>23</v>
      </c>
      <c r="C21" s="35" t="s">
        <v>56</v>
      </c>
      <c r="D21" s="28"/>
      <c r="E21" s="20">
        <v>1</v>
      </c>
      <c r="F21" s="21"/>
      <c r="G21" s="19"/>
      <c r="H21" s="20"/>
      <c r="I21" s="19"/>
      <c r="J21" s="10"/>
    </row>
    <row r="22" spans="2:10" ht="24.95" customHeight="1" thickBot="1">
      <c r="B22" s="17" t="s">
        <v>25</v>
      </c>
      <c r="C22" s="36" t="s">
        <v>58</v>
      </c>
      <c r="D22" s="28">
        <v>2</v>
      </c>
      <c r="E22" s="20"/>
      <c r="F22" s="21"/>
      <c r="G22" s="19"/>
      <c r="H22" s="20"/>
      <c r="I22" s="19"/>
      <c r="J22" s="10"/>
    </row>
    <row r="23" spans="2:10" ht="16.5" thickBot="1">
      <c r="B23" s="3"/>
      <c r="C23" s="33" t="s">
        <v>24</v>
      </c>
      <c r="D23" s="11">
        <f t="shared" ref="D23:J23" si="0">SUM(D7:D22)</f>
        <v>2</v>
      </c>
      <c r="E23" s="12">
        <f t="shared" si="0"/>
        <v>3</v>
      </c>
      <c r="F23" s="13">
        <f t="shared" si="0"/>
        <v>5</v>
      </c>
      <c r="G23" s="11">
        <f t="shared" si="0"/>
        <v>2</v>
      </c>
      <c r="H23" s="12">
        <f t="shared" si="0"/>
        <v>12</v>
      </c>
      <c r="I23" s="11">
        <f t="shared" si="0"/>
        <v>0</v>
      </c>
      <c r="J23" s="12">
        <f t="shared" si="0"/>
        <v>0</v>
      </c>
    </row>
  </sheetData>
  <mergeCells count="10">
    <mergeCell ref="B6:C6"/>
    <mergeCell ref="D6:J6"/>
    <mergeCell ref="B3:B5"/>
    <mergeCell ref="B2:J2"/>
    <mergeCell ref="C3:C5"/>
    <mergeCell ref="D3:J3"/>
    <mergeCell ref="D4:E4"/>
    <mergeCell ref="F4:F5"/>
    <mergeCell ref="G4:H4"/>
    <mergeCell ref="I4:J4"/>
  </mergeCells>
  <phoneticPr fontId="3" type="noConversion"/>
  <pageMargins left="0.25" right="0.25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F2D0-4ED0-4F39-9EF3-10FAFB0D03DB}">
  <sheetPr>
    <pageSetUpPr fitToPage="1"/>
  </sheetPr>
  <dimension ref="B1:J26"/>
  <sheetViews>
    <sheetView topLeftCell="A19" zoomScaleNormal="100" workbookViewId="0">
      <selection activeCell="F23" sqref="F23:F25"/>
    </sheetView>
  </sheetViews>
  <sheetFormatPr defaultRowHeight="15"/>
  <cols>
    <col min="2" max="2" width="10.5703125" customWidth="1"/>
    <col min="3" max="3" width="35.42578125" style="2" customWidth="1"/>
    <col min="9" max="9" width="8.5703125" customWidth="1"/>
    <col min="10" max="10" width="8.85546875" customWidth="1"/>
  </cols>
  <sheetData>
    <row r="1" spans="2:10" ht="15.75" thickBot="1"/>
    <row r="2" spans="2:10" ht="79.5" customHeight="1" thickBot="1">
      <c r="B2" s="161" t="s">
        <v>46</v>
      </c>
      <c r="C2" s="162"/>
      <c r="D2" s="162"/>
      <c r="E2" s="162"/>
      <c r="F2" s="162"/>
      <c r="G2" s="162"/>
      <c r="H2" s="162"/>
      <c r="I2" s="162"/>
      <c r="J2" s="163"/>
    </row>
    <row r="3" spans="2:10" ht="15.75" customHeight="1" thickBot="1">
      <c r="B3" s="164" t="s">
        <v>0</v>
      </c>
      <c r="C3" s="167" t="s">
        <v>1</v>
      </c>
      <c r="D3" s="170" t="s">
        <v>2</v>
      </c>
      <c r="E3" s="171"/>
      <c r="F3" s="171"/>
      <c r="G3" s="171"/>
      <c r="H3" s="171"/>
      <c r="I3" s="171"/>
      <c r="J3" s="172"/>
    </row>
    <row r="4" spans="2:10" ht="45" customHeight="1">
      <c r="B4" s="165"/>
      <c r="C4" s="168"/>
      <c r="D4" s="173" t="s">
        <v>3</v>
      </c>
      <c r="E4" s="174"/>
      <c r="F4" s="167" t="s">
        <v>10</v>
      </c>
      <c r="G4" s="173" t="s">
        <v>4</v>
      </c>
      <c r="H4" s="174"/>
      <c r="I4" s="175" t="s">
        <v>13</v>
      </c>
      <c r="J4" s="176"/>
    </row>
    <row r="5" spans="2:10" ht="69.75" customHeight="1" thickBot="1">
      <c r="B5" s="166"/>
      <c r="C5" s="169"/>
      <c r="D5" s="4" t="s">
        <v>5</v>
      </c>
      <c r="E5" s="14" t="s">
        <v>28</v>
      </c>
      <c r="F5" s="169"/>
      <c r="G5" s="4" t="s">
        <v>5</v>
      </c>
      <c r="H5" s="14" t="s">
        <v>28</v>
      </c>
      <c r="I5" s="4" t="s">
        <v>5</v>
      </c>
      <c r="J5" s="14" t="s">
        <v>28</v>
      </c>
    </row>
    <row r="6" spans="2:10" ht="16.5" customHeight="1" thickBot="1">
      <c r="B6" s="160"/>
      <c r="C6" s="160"/>
      <c r="D6" s="160" t="s">
        <v>6</v>
      </c>
      <c r="E6" s="160"/>
      <c r="F6" s="160"/>
      <c r="G6" s="160"/>
      <c r="H6" s="160"/>
      <c r="I6" s="160"/>
      <c r="J6" s="160"/>
    </row>
    <row r="7" spans="2:10" ht="45.75" customHeight="1">
      <c r="B7" s="7" t="s">
        <v>7</v>
      </c>
      <c r="C7" s="37" t="s">
        <v>60</v>
      </c>
      <c r="D7" s="29"/>
      <c r="E7" s="6">
        <v>1</v>
      </c>
      <c r="F7" s="7"/>
      <c r="G7" s="5"/>
      <c r="H7" s="6"/>
      <c r="I7" s="5"/>
      <c r="J7" s="8"/>
    </row>
    <row r="8" spans="2:10" ht="49.5" customHeight="1">
      <c r="B8" s="17" t="s">
        <v>8</v>
      </c>
      <c r="C8" s="38" t="s">
        <v>69</v>
      </c>
      <c r="D8" s="1"/>
      <c r="E8" s="16">
        <v>2</v>
      </c>
      <c r="F8" s="17"/>
      <c r="G8" s="15"/>
      <c r="H8" s="16">
        <v>2</v>
      </c>
      <c r="I8" s="15"/>
      <c r="J8" s="9"/>
    </row>
    <row r="9" spans="2:10" ht="24.95" customHeight="1">
      <c r="B9" s="17" t="s">
        <v>9</v>
      </c>
      <c r="C9" s="38" t="s">
        <v>59</v>
      </c>
      <c r="D9" s="1"/>
      <c r="E9" s="16">
        <v>2</v>
      </c>
      <c r="F9" s="17"/>
      <c r="G9" s="15"/>
      <c r="H9" s="16"/>
      <c r="I9" s="15"/>
      <c r="J9" s="9"/>
    </row>
    <row r="10" spans="2:10" ht="24.95" customHeight="1">
      <c r="B10" s="17" t="s">
        <v>11</v>
      </c>
      <c r="C10" s="38" t="str">
        <f>'[1]Koszty FEDS'!F57</f>
        <v>Usługi NA BŁYSK Gabriela Świgost Siekierczyn</v>
      </c>
      <c r="D10" s="28"/>
      <c r="E10" s="20">
        <v>1</v>
      </c>
      <c r="F10" s="21"/>
      <c r="G10" s="19"/>
      <c r="H10" s="20"/>
      <c r="I10" s="19"/>
      <c r="J10" s="10"/>
    </row>
    <row r="11" spans="2:10" ht="39.75" customHeight="1">
      <c r="B11" s="17" t="s">
        <v>12</v>
      </c>
      <c r="C11" s="39" t="s">
        <v>70</v>
      </c>
      <c r="D11" s="28"/>
      <c r="E11" s="20">
        <v>1</v>
      </c>
      <c r="F11" s="21"/>
      <c r="G11" s="19"/>
      <c r="H11" s="20"/>
      <c r="I11" s="19"/>
      <c r="J11" s="10"/>
    </row>
    <row r="12" spans="2:10" ht="24.95" customHeight="1">
      <c r="B12" s="17" t="s">
        <v>14</v>
      </c>
      <c r="C12" s="38" t="str">
        <f>'[1]Koszty FEDS'!F59</f>
        <v>Starostwo Powiatowe Lubań</v>
      </c>
      <c r="D12" s="28"/>
      <c r="E12" s="20">
        <v>2</v>
      </c>
      <c r="F12" s="21"/>
      <c r="G12" s="19"/>
      <c r="H12" s="20"/>
      <c r="I12" s="19"/>
      <c r="J12" s="10"/>
    </row>
    <row r="13" spans="2:10" ht="24.95" customHeight="1">
      <c r="B13" s="17" t="s">
        <v>15</v>
      </c>
      <c r="C13" s="38" t="str">
        <f>'[1]Koszty FEDS'!F60</f>
        <v>Urząd Gminy Siekierczyn</v>
      </c>
      <c r="D13" s="28"/>
      <c r="E13" s="20">
        <v>1</v>
      </c>
      <c r="F13" s="21"/>
      <c r="G13" s="19"/>
      <c r="H13" s="20"/>
      <c r="I13" s="19"/>
      <c r="J13" s="10"/>
    </row>
    <row r="14" spans="2:10" ht="36.75" customHeight="1">
      <c r="B14" s="17" t="s">
        <v>16</v>
      </c>
      <c r="C14" s="38" t="str">
        <f>'[1]Koszty FEDS'!F62</f>
        <v>JASKOT Sp. z o.o. Siekierczyn</v>
      </c>
      <c r="D14" s="28"/>
      <c r="E14" s="20">
        <v>1</v>
      </c>
      <c r="F14" s="21"/>
      <c r="G14" s="19"/>
      <c r="H14" s="20"/>
      <c r="I14" s="19"/>
      <c r="J14" s="10"/>
    </row>
    <row r="15" spans="2:10" ht="24.95" customHeight="1">
      <c r="B15" s="17" t="s">
        <v>17</v>
      </c>
      <c r="C15" s="39" t="s">
        <v>61</v>
      </c>
      <c r="D15" s="28"/>
      <c r="E15" s="20">
        <v>1</v>
      </c>
      <c r="F15" s="21"/>
      <c r="G15" s="19"/>
      <c r="H15" s="20"/>
      <c r="I15" s="19"/>
      <c r="J15" s="10"/>
    </row>
    <row r="16" spans="2:10" ht="45.75" customHeight="1">
      <c r="B16" s="17" t="s">
        <v>18</v>
      </c>
      <c r="C16" s="39" t="s">
        <v>62</v>
      </c>
      <c r="D16" s="28"/>
      <c r="E16" s="20"/>
      <c r="F16" s="21"/>
      <c r="G16" s="19"/>
      <c r="H16" s="20">
        <v>1</v>
      </c>
      <c r="I16" s="19"/>
      <c r="J16" s="10"/>
    </row>
    <row r="17" spans="2:10" ht="33" customHeight="1">
      <c r="B17" s="17" t="s">
        <v>19</v>
      </c>
      <c r="C17" s="38" t="s">
        <v>67</v>
      </c>
      <c r="D17" s="28"/>
      <c r="E17" s="20"/>
      <c r="F17" s="21"/>
      <c r="G17" s="19"/>
      <c r="H17" s="20">
        <v>2</v>
      </c>
      <c r="I17" s="19"/>
      <c r="J17" s="10"/>
    </row>
    <row r="18" spans="2:10" ht="24.95" customHeight="1">
      <c r="B18" s="17" t="s">
        <v>20</v>
      </c>
      <c r="C18" s="39" t="s">
        <v>63</v>
      </c>
      <c r="D18" s="28"/>
      <c r="E18" s="20"/>
      <c r="F18" s="21"/>
      <c r="G18" s="19"/>
      <c r="H18" s="20">
        <v>1</v>
      </c>
      <c r="I18" s="19"/>
      <c r="J18" s="10"/>
    </row>
    <row r="19" spans="2:10" ht="24.95" customHeight="1">
      <c r="B19" s="17" t="s">
        <v>21</v>
      </c>
      <c r="C19" s="39" t="s">
        <v>64</v>
      </c>
      <c r="D19" s="28"/>
      <c r="E19" s="20"/>
      <c r="F19" s="21"/>
      <c r="G19" s="19"/>
      <c r="H19" s="20">
        <v>1</v>
      </c>
      <c r="I19" s="19"/>
      <c r="J19" s="10"/>
    </row>
    <row r="20" spans="2:10" ht="33.75" customHeight="1">
      <c r="B20" s="17" t="s">
        <v>22</v>
      </c>
      <c r="C20" s="39" t="s">
        <v>65</v>
      </c>
      <c r="D20" s="28"/>
      <c r="E20" s="20"/>
      <c r="F20" s="21"/>
      <c r="G20" s="19"/>
      <c r="H20" s="20">
        <v>1</v>
      </c>
      <c r="I20" s="19"/>
      <c r="J20" s="10"/>
    </row>
    <row r="21" spans="2:10" ht="29.25" customHeight="1">
      <c r="B21" s="17" t="s">
        <v>23</v>
      </c>
      <c r="C21" s="38" t="s">
        <v>68</v>
      </c>
      <c r="D21" s="28"/>
      <c r="E21" s="20"/>
      <c r="F21" s="21"/>
      <c r="G21" s="19"/>
      <c r="H21" s="20">
        <v>2</v>
      </c>
      <c r="I21" s="19"/>
      <c r="J21" s="10"/>
    </row>
    <row r="22" spans="2:10" ht="24.95" customHeight="1">
      <c r="B22" s="17" t="s">
        <v>25</v>
      </c>
      <c r="C22" s="40" t="s">
        <v>66</v>
      </c>
      <c r="D22" s="28"/>
      <c r="E22" s="20"/>
      <c r="F22" s="21"/>
      <c r="G22" s="19"/>
      <c r="H22" s="20">
        <v>3</v>
      </c>
      <c r="I22" s="19"/>
      <c r="J22" s="10"/>
    </row>
    <row r="23" spans="2:10" ht="24.95" customHeight="1">
      <c r="B23" s="17" t="s">
        <v>26</v>
      </c>
      <c r="C23" s="40" t="s">
        <v>39</v>
      </c>
      <c r="D23" s="28"/>
      <c r="E23" s="20"/>
      <c r="F23" s="21">
        <v>1</v>
      </c>
      <c r="G23" s="19"/>
      <c r="H23" s="20"/>
      <c r="I23" s="19"/>
      <c r="J23" s="10"/>
    </row>
    <row r="24" spans="2:10" ht="24.95" customHeight="1">
      <c r="B24" s="17" t="s">
        <v>72</v>
      </c>
      <c r="C24" s="40" t="s">
        <v>71</v>
      </c>
      <c r="D24" s="28"/>
      <c r="E24" s="20"/>
      <c r="F24" s="21">
        <v>1</v>
      </c>
      <c r="G24" s="19"/>
      <c r="H24" s="20"/>
      <c r="I24" s="19"/>
      <c r="J24" s="10"/>
    </row>
    <row r="25" spans="2:10" ht="29.25" customHeight="1" thickBot="1">
      <c r="B25" s="27" t="s">
        <v>73</v>
      </c>
      <c r="C25" s="41" t="s">
        <v>74</v>
      </c>
      <c r="D25" s="28"/>
      <c r="E25" s="20"/>
      <c r="F25" s="21">
        <v>1</v>
      </c>
      <c r="G25" s="19"/>
      <c r="H25" s="20"/>
      <c r="I25" s="19"/>
      <c r="J25" s="10"/>
    </row>
    <row r="26" spans="2:10" ht="16.5" thickBot="1">
      <c r="B26" s="3"/>
      <c r="C26" s="33" t="s">
        <v>24</v>
      </c>
      <c r="D26" s="11">
        <f t="shared" ref="D26:J26" si="0">SUM(D7:D25)</f>
        <v>0</v>
      </c>
      <c r="E26" s="12">
        <f t="shared" si="0"/>
        <v>12</v>
      </c>
      <c r="F26" s="13">
        <f t="shared" si="0"/>
        <v>3</v>
      </c>
      <c r="G26" s="11">
        <f t="shared" si="0"/>
        <v>0</v>
      </c>
      <c r="H26" s="12">
        <f t="shared" si="0"/>
        <v>13</v>
      </c>
      <c r="I26" s="11">
        <f t="shared" si="0"/>
        <v>0</v>
      </c>
      <c r="J26" s="12">
        <f t="shared" si="0"/>
        <v>0</v>
      </c>
    </row>
  </sheetData>
  <mergeCells count="10">
    <mergeCell ref="B6:C6"/>
    <mergeCell ref="D6:J6"/>
    <mergeCell ref="B2:J2"/>
    <mergeCell ref="B3:B5"/>
    <mergeCell ref="C3:C5"/>
    <mergeCell ref="D3:J3"/>
    <mergeCell ref="D4:E4"/>
    <mergeCell ref="F4:F5"/>
    <mergeCell ref="G4:H4"/>
    <mergeCell ref="I4:J4"/>
  </mergeCells>
  <phoneticPr fontId="3" type="noConversion"/>
  <pageMargins left="0.25" right="0.25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1255-AE76-418E-96DD-651CC08770A5}">
  <sheetPr>
    <pageSetUpPr fitToPage="1"/>
  </sheetPr>
  <dimension ref="B1:K35"/>
  <sheetViews>
    <sheetView topLeftCell="A25" zoomScaleNormal="100" workbookViewId="0">
      <selection activeCell="K27" sqref="K27:K34"/>
    </sheetView>
  </sheetViews>
  <sheetFormatPr defaultRowHeight="15"/>
  <cols>
    <col min="2" max="2" width="10.5703125" customWidth="1"/>
    <col min="3" max="3" width="32.5703125" style="2" customWidth="1"/>
    <col min="10" max="10" width="8.5703125" customWidth="1"/>
    <col min="11" max="11" width="8.85546875" customWidth="1"/>
  </cols>
  <sheetData>
    <row r="1" spans="2:11" ht="15.75" thickBot="1"/>
    <row r="2" spans="2:11" ht="79.5" customHeight="1" thickBot="1">
      <c r="B2" s="161" t="s">
        <v>47</v>
      </c>
      <c r="C2" s="162"/>
      <c r="D2" s="162"/>
      <c r="E2" s="162"/>
      <c r="F2" s="162"/>
      <c r="G2" s="162"/>
      <c r="H2" s="162"/>
      <c r="I2" s="162"/>
      <c r="J2" s="162"/>
      <c r="K2" s="163"/>
    </row>
    <row r="3" spans="2:11" ht="15.75" customHeight="1" thickBot="1">
      <c r="B3" s="164" t="s">
        <v>0</v>
      </c>
      <c r="C3" s="167" t="s">
        <v>1</v>
      </c>
      <c r="D3" s="170" t="s">
        <v>2</v>
      </c>
      <c r="E3" s="171"/>
      <c r="F3" s="171"/>
      <c r="G3" s="171"/>
      <c r="H3" s="171"/>
      <c r="I3" s="171"/>
      <c r="J3" s="171"/>
      <c r="K3" s="172"/>
    </row>
    <row r="4" spans="2:11" ht="45" customHeight="1">
      <c r="B4" s="165"/>
      <c r="C4" s="168"/>
      <c r="D4" s="177" t="s">
        <v>3</v>
      </c>
      <c r="E4" s="178"/>
      <c r="F4" s="179"/>
      <c r="G4" s="167" t="s">
        <v>10</v>
      </c>
      <c r="H4" s="173" t="s">
        <v>4</v>
      </c>
      <c r="I4" s="174"/>
      <c r="J4" s="175" t="s">
        <v>13</v>
      </c>
      <c r="K4" s="176"/>
    </row>
    <row r="5" spans="2:11" ht="69.75" customHeight="1" thickBot="1">
      <c r="B5" s="166"/>
      <c r="C5" s="169"/>
      <c r="D5" s="4" t="s">
        <v>5</v>
      </c>
      <c r="E5" s="50" t="s">
        <v>28</v>
      </c>
      <c r="F5" s="42" t="s">
        <v>82</v>
      </c>
      <c r="G5" s="169"/>
      <c r="H5" s="4" t="s">
        <v>5</v>
      </c>
      <c r="I5" s="14" t="s">
        <v>28</v>
      </c>
      <c r="J5" s="4" t="s">
        <v>5</v>
      </c>
      <c r="K5" s="14" t="s">
        <v>28</v>
      </c>
    </row>
    <row r="6" spans="2:11" ht="16.5" customHeight="1" thickBot="1">
      <c r="B6" s="160"/>
      <c r="C6" s="160"/>
      <c r="D6" s="160" t="s">
        <v>6</v>
      </c>
      <c r="E6" s="160"/>
      <c r="F6" s="160"/>
      <c r="G6" s="160"/>
      <c r="H6" s="160"/>
      <c r="I6" s="160"/>
      <c r="J6" s="160"/>
      <c r="K6" s="160"/>
    </row>
    <row r="7" spans="2:11" ht="45.75" customHeight="1">
      <c r="B7" s="7" t="s">
        <v>7</v>
      </c>
      <c r="C7" s="56" t="s">
        <v>75</v>
      </c>
      <c r="D7" s="29">
        <v>1</v>
      </c>
      <c r="E7" s="47"/>
      <c r="F7" s="43"/>
      <c r="G7" s="7"/>
      <c r="H7" s="5"/>
      <c r="I7" s="6"/>
      <c r="J7" s="5"/>
      <c r="K7" s="8"/>
    </row>
    <row r="8" spans="2:11" ht="35.25" customHeight="1">
      <c r="B8" s="17" t="s">
        <v>8</v>
      </c>
      <c r="C8" s="51" t="s">
        <v>58</v>
      </c>
      <c r="D8" s="1">
        <v>2</v>
      </c>
      <c r="E8" s="48"/>
      <c r="F8" s="44"/>
      <c r="G8" s="17"/>
      <c r="H8" s="15"/>
      <c r="I8" s="16"/>
      <c r="J8" s="15"/>
      <c r="K8" s="9"/>
    </row>
    <row r="9" spans="2:11" ht="24.95" customHeight="1">
      <c r="B9" s="17" t="s">
        <v>9</v>
      </c>
      <c r="C9" s="51" t="s">
        <v>27</v>
      </c>
      <c r="D9" s="1">
        <v>1</v>
      </c>
      <c r="E9" s="48">
        <v>2</v>
      </c>
      <c r="F9" s="44"/>
      <c r="G9" s="17"/>
      <c r="H9" s="15"/>
      <c r="I9" s="16"/>
      <c r="J9" s="15"/>
      <c r="K9" s="9"/>
    </row>
    <row r="10" spans="2:11" ht="24.95" customHeight="1">
      <c r="B10" s="17" t="s">
        <v>11</v>
      </c>
      <c r="C10" s="51" t="s">
        <v>76</v>
      </c>
      <c r="D10" s="1">
        <v>1</v>
      </c>
      <c r="E10" s="48"/>
      <c r="F10" s="44"/>
      <c r="G10" s="17"/>
      <c r="H10" s="15"/>
      <c r="I10" s="16"/>
      <c r="J10" s="15"/>
      <c r="K10" s="9"/>
    </row>
    <row r="11" spans="2:11" ht="24.95" customHeight="1">
      <c r="B11" s="17" t="s">
        <v>12</v>
      </c>
      <c r="C11" s="51" t="s">
        <v>29</v>
      </c>
      <c r="D11" s="1"/>
      <c r="E11" s="48">
        <v>1</v>
      </c>
      <c r="F11" s="44"/>
      <c r="G11" s="17"/>
      <c r="H11" s="15"/>
      <c r="I11" s="16"/>
      <c r="J11" s="15"/>
      <c r="K11" s="9"/>
    </row>
    <row r="12" spans="2:11" ht="24.95" customHeight="1">
      <c r="B12" s="21" t="s">
        <v>14</v>
      </c>
      <c r="C12" s="51" t="s">
        <v>54</v>
      </c>
      <c r="D12" s="28"/>
      <c r="E12" s="49">
        <v>1</v>
      </c>
      <c r="F12" s="45"/>
      <c r="G12" s="21"/>
      <c r="H12" s="19"/>
      <c r="I12" s="20"/>
      <c r="J12" s="19"/>
      <c r="K12" s="10"/>
    </row>
    <row r="13" spans="2:11" ht="30.75" customHeight="1">
      <c r="B13" s="17" t="s">
        <v>15</v>
      </c>
      <c r="C13" s="51" t="s">
        <v>77</v>
      </c>
      <c r="D13" s="28"/>
      <c r="E13" s="49">
        <v>1</v>
      </c>
      <c r="F13" s="45"/>
      <c r="G13" s="21"/>
      <c r="H13" s="19"/>
      <c r="I13" s="20"/>
      <c r="J13" s="19"/>
      <c r="K13" s="10"/>
    </row>
    <row r="14" spans="2:11" ht="24.95" customHeight="1">
      <c r="B14" s="17" t="s">
        <v>16</v>
      </c>
      <c r="C14" s="51" t="s">
        <v>78</v>
      </c>
      <c r="D14" s="28"/>
      <c r="E14" s="49">
        <v>1</v>
      </c>
      <c r="F14" s="45"/>
      <c r="G14" s="21"/>
      <c r="H14" s="19"/>
      <c r="I14" s="20"/>
      <c r="J14" s="19"/>
      <c r="K14" s="10"/>
    </row>
    <row r="15" spans="2:11" ht="24.95" customHeight="1">
      <c r="B15" s="17" t="s">
        <v>17</v>
      </c>
      <c r="C15" s="51" t="s">
        <v>79</v>
      </c>
      <c r="D15" s="28"/>
      <c r="E15" s="49">
        <v>1</v>
      </c>
      <c r="F15" s="45"/>
      <c r="G15" s="21"/>
      <c r="H15" s="19"/>
      <c r="I15" s="20"/>
      <c r="J15" s="19"/>
      <c r="K15" s="10"/>
    </row>
    <row r="16" spans="2:11" ht="24.95" customHeight="1">
      <c r="B16" s="17" t="s">
        <v>18</v>
      </c>
      <c r="C16" s="51" t="s">
        <v>80</v>
      </c>
      <c r="D16" s="28"/>
      <c r="E16" s="49">
        <v>1</v>
      </c>
      <c r="F16" s="45"/>
      <c r="G16" s="21"/>
      <c r="H16" s="19"/>
      <c r="I16" s="20"/>
      <c r="J16" s="19"/>
      <c r="K16" s="10"/>
    </row>
    <row r="17" spans="2:11" ht="36.75" customHeight="1">
      <c r="B17" s="17" t="s">
        <v>19</v>
      </c>
      <c r="C17" s="53" t="s">
        <v>81</v>
      </c>
      <c r="D17" s="28"/>
      <c r="E17" s="49"/>
      <c r="F17" s="45">
        <v>1</v>
      </c>
      <c r="G17" s="21"/>
      <c r="H17" s="19"/>
      <c r="I17" s="20"/>
      <c r="J17" s="19"/>
      <c r="K17" s="10"/>
    </row>
    <row r="18" spans="2:11" ht="36.75" customHeight="1">
      <c r="B18" s="21" t="s">
        <v>20</v>
      </c>
      <c r="C18" s="53" t="s">
        <v>83</v>
      </c>
      <c r="D18" s="28"/>
      <c r="E18" s="49"/>
      <c r="F18" s="45"/>
      <c r="G18" s="21">
        <v>3</v>
      </c>
      <c r="H18" s="19"/>
      <c r="I18" s="20"/>
      <c r="J18" s="19"/>
      <c r="K18" s="10"/>
    </row>
    <row r="19" spans="2:11" ht="36.75" customHeight="1">
      <c r="B19" s="17" t="s">
        <v>21</v>
      </c>
      <c r="C19" s="54" t="s">
        <v>39</v>
      </c>
      <c r="D19" s="28"/>
      <c r="E19" s="49"/>
      <c r="F19" s="45"/>
      <c r="G19" s="21">
        <v>1</v>
      </c>
      <c r="H19" s="19"/>
      <c r="I19" s="20"/>
      <c r="J19" s="19"/>
      <c r="K19" s="10"/>
    </row>
    <row r="20" spans="2:11" ht="36.75" customHeight="1">
      <c r="B20" s="17" t="s">
        <v>22</v>
      </c>
      <c r="C20" s="54" t="s">
        <v>40</v>
      </c>
      <c r="D20" s="28"/>
      <c r="E20" s="49"/>
      <c r="F20" s="45"/>
      <c r="G20" s="21"/>
      <c r="H20" s="19"/>
      <c r="I20" s="20">
        <v>1</v>
      </c>
      <c r="J20" s="19"/>
      <c r="K20" s="10"/>
    </row>
    <row r="21" spans="2:11" ht="36.75" customHeight="1">
      <c r="B21" s="17" t="s">
        <v>23</v>
      </c>
      <c r="C21" s="53" t="s">
        <v>84</v>
      </c>
      <c r="D21" s="28"/>
      <c r="E21" s="49"/>
      <c r="F21" s="45"/>
      <c r="G21" s="21"/>
      <c r="H21" s="19"/>
      <c r="I21" s="20">
        <v>1</v>
      </c>
      <c r="J21" s="19"/>
      <c r="K21" s="10"/>
    </row>
    <row r="22" spans="2:11" ht="36.75" customHeight="1">
      <c r="B22" s="17" t="s">
        <v>25</v>
      </c>
      <c r="C22" s="53" t="s">
        <v>85</v>
      </c>
      <c r="D22" s="28"/>
      <c r="E22" s="49"/>
      <c r="F22" s="45"/>
      <c r="G22" s="21"/>
      <c r="H22" s="19"/>
      <c r="I22" s="20">
        <v>1</v>
      </c>
      <c r="J22" s="19"/>
      <c r="K22" s="10"/>
    </row>
    <row r="23" spans="2:11" ht="36.75" customHeight="1">
      <c r="B23" s="17" t="s">
        <v>26</v>
      </c>
      <c r="C23" s="53" t="s">
        <v>86</v>
      </c>
      <c r="D23" s="28"/>
      <c r="E23" s="49"/>
      <c r="F23" s="45"/>
      <c r="G23" s="21"/>
      <c r="H23" s="19"/>
      <c r="I23" s="20">
        <v>1</v>
      </c>
      <c r="J23" s="19"/>
      <c r="K23" s="10"/>
    </row>
    <row r="24" spans="2:11" ht="36.75" customHeight="1">
      <c r="B24" s="21" t="s">
        <v>72</v>
      </c>
      <c r="C24" s="53" t="s">
        <v>87</v>
      </c>
      <c r="D24" s="28"/>
      <c r="E24" s="49"/>
      <c r="F24" s="45"/>
      <c r="G24" s="21"/>
      <c r="H24" s="19"/>
      <c r="I24" s="20">
        <v>1</v>
      </c>
      <c r="J24" s="19"/>
      <c r="K24" s="10"/>
    </row>
    <row r="25" spans="2:11" ht="36.75" customHeight="1">
      <c r="B25" s="17" t="s">
        <v>73</v>
      </c>
      <c r="C25" s="51" t="s">
        <v>88</v>
      </c>
      <c r="D25" s="28"/>
      <c r="E25" s="49"/>
      <c r="F25" s="45"/>
      <c r="G25" s="21"/>
      <c r="H25" s="19"/>
      <c r="I25" s="20"/>
      <c r="J25" s="19">
        <v>1</v>
      </c>
      <c r="K25" s="10"/>
    </row>
    <row r="26" spans="2:11" ht="36.75" customHeight="1">
      <c r="B26" s="17" t="s">
        <v>98</v>
      </c>
      <c r="C26" s="51" t="s">
        <v>89</v>
      </c>
      <c r="D26" s="28"/>
      <c r="E26" s="49"/>
      <c r="F26" s="45"/>
      <c r="G26" s="21"/>
      <c r="H26" s="19"/>
      <c r="I26" s="20"/>
      <c r="J26" s="19">
        <v>1</v>
      </c>
      <c r="K26" s="10"/>
    </row>
    <row r="27" spans="2:11" ht="36.75" customHeight="1">
      <c r="B27" s="17" t="s">
        <v>99</v>
      </c>
      <c r="C27" s="51" t="s">
        <v>90</v>
      </c>
      <c r="D27" s="28"/>
      <c r="E27" s="49"/>
      <c r="F27" s="45"/>
      <c r="G27" s="21"/>
      <c r="H27" s="19"/>
      <c r="I27" s="20"/>
      <c r="J27" s="19"/>
      <c r="K27" s="10">
        <v>1</v>
      </c>
    </row>
    <row r="28" spans="2:11" ht="36.75" customHeight="1">
      <c r="B28" s="17" t="s">
        <v>100</v>
      </c>
      <c r="C28" s="51" t="s">
        <v>91</v>
      </c>
      <c r="D28" s="28"/>
      <c r="E28" s="48"/>
      <c r="F28" s="45"/>
      <c r="G28" s="21"/>
      <c r="H28" s="19"/>
      <c r="I28" s="20"/>
      <c r="J28" s="19"/>
      <c r="K28" s="10">
        <v>1</v>
      </c>
    </row>
    <row r="29" spans="2:11" ht="36.75" customHeight="1">
      <c r="B29" s="17" t="s">
        <v>101</v>
      </c>
      <c r="C29" s="51" t="s">
        <v>92</v>
      </c>
      <c r="D29" s="28"/>
      <c r="E29" s="49"/>
      <c r="F29" s="45"/>
      <c r="G29" s="21"/>
      <c r="H29" s="19"/>
      <c r="I29" s="20"/>
      <c r="J29" s="19"/>
      <c r="K29" s="10">
        <v>1</v>
      </c>
    </row>
    <row r="30" spans="2:11" ht="36.75" customHeight="1">
      <c r="B30" s="21" t="s">
        <v>102</v>
      </c>
      <c r="C30" s="51" t="s">
        <v>93</v>
      </c>
      <c r="D30" s="28"/>
      <c r="E30" s="49"/>
      <c r="F30" s="45"/>
      <c r="G30" s="21"/>
      <c r="H30" s="19"/>
      <c r="I30" s="20"/>
      <c r="J30" s="19"/>
      <c r="K30" s="10">
        <v>3</v>
      </c>
    </row>
    <row r="31" spans="2:11" ht="36.75" customHeight="1">
      <c r="B31" s="17" t="s">
        <v>103</v>
      </c>
      <c r="C31" s="52" t="s">
        <v>94</v>
      </c>
      <c r="D31" s="28"/>
      <c r="E31" s="49"/>
      <c r="F31" s="45"/>
      <c r="G31" s="21"/>
      <c r="H31" s="19"/>
      <c r="I31" s="20"/>
      <c r="J31" s="19"/>
      <c r="K31" s="10">
        <v>1</v>
      </c>
    </row>
    <row r="32" spans="2:11" ht="36.75" customHeight="1">
      <c r="B32" s="17" t="s">
        <v>104</v>
      </c>
      <c r="C32" s="51" t="s">
        <v>95</v>
      </c>
      <c r="D32" s="28"/>
      <c r="E32" s="49"/>
      <c r="F32" s="45"/>
      <c r="G32" s="21"/>
      <c r="H32" s="19"/>
      <c r="I32" s="20"/>
      <c r="J32" s="19"/>
      <c r="K32" s="10">
        <v>1</v>
      </c>
    </row>
    <row r="33" spans="2:11" ht="36.75" customHeight="1">
      <c r="B33" s="21" t="s">
        <v>105</v>
      </c>
      <c r="C33" s="52" t="s">
        <v>96</v>
      </c>
      <c r="D33" s="28"/>
      <c r="E33" s="49"/>
      <c r="F33" s="45"/>
      <c r="G33" s="21"/>
      <c r="H33" s="19"/>
      <c r="I33" s="20"/>
      <c r="J33" s="19"/>
      <c r="K33" s="10">
        <v>1</v>
      </c>
    </row>
    <row r="34" spans="2:11" ht="36.75" customHeight="1" thickBot="1">
      <c r="B34" s="27" t="s">
        <v>106</v>
      </c>
      <c r="C34" s="55" t="s">
        <v>97</v>
      </c>
      <c r="D34" s="28"/>
      <c r="E34" s="49"/>
      <c r="F34" s="45"/>
      <c r="G34" s="21"/>
      <c r="H34" s="19"/>
      <c r="I34" s="20"/>
      <c r="J34" s="19"/>
      <c r="K34" s="10">
        <v>1</v>
      </c>
    </row>
    <row r="35" spans="2:11" ht="16.5" thickBot="1">
      <c r="B35" s="3"/>
      <c r="C35" s="33" t="s">
        <v>24</v>
      </c>
      <c r="D35" s="11">
        <f t="shared" ref="D35:K35" si="0">SUM(D7:D34)</f>
        <v>5</v>
      </c>
      <c r="E35" s="12">
        <f t="shared" si="0"/>
        <v>8</v>
      </c>
      <c r="F35" s="46">
        <f t="shared" si="0"/>
        <v>1</v>
      </c>
      <c r="G35" s="13">
        <f t="shared" si="0"/>
        <v>4</v>
      </c>
      <c r="H35" s="11">
        <f t="shared" si="0"/>
        <v>0</v>
      </c>
      <c r="I35" s="12">
        <f t="shared" si="0"/>
        <v>5</v>
      </c>
      <c r="J35" s="11">
        <f t="shared" si="0"/>
        <v>2</v>
      </c>
      <c r="K35" s="12">
        <f t="shared" si="0"/>
        <v>10</v>
      </c>
    </row>
  </sheetData>
  <mergeCells count="10">
    <mergeCell ref="B6:C6"/>
    <mergeCell ref="D6:K6"/>
    <mergeCell ref="B2:K2"/>
    <mergeCell ref="B3:B5"/>
    <mergeCell ref="C3:C5"/>
    <mergeCell ref="D3:K3"/>
    <mergeCell ref="G4:G5"/>
    <mergeCell ref="H4:I4"/>
    <mergeCell ref="J4:K4"/>
    <mergeCell ref="D4:F4"/>
  </mergeCells>
  <phoneticPr fontId="3" type="noConversion"/>
  <pageMargins left="0.25" right="0.25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91E2-7B2C-449B-9D59-FE37118CAC43}">
  <sheetPr>
    <pageSetUpPr fitToPage="1"/>
  </sheetPr>
  <dimension ref="B1:J26"/>
  <sheetViews>
    <sheetView topLeftCell="A13" zoomScaleNormal="100" workbookViewId="0">
      <selection activeCell="I21" sqref="I21:I22"/>
    </sheetView>
  </sheetViews>
  <sheetFormatPr defaultRowHeight="15"/>
  <cols>
    <col min="2" max="2" width="10.5703125" customWidth="1"/>
    <col min="3" max="3" width="32.5703125" style="2" customWidth="1"/>
    <col min="9" max="9" width="8.5703125" customWidth="1"/>
    <col min="10" max="10" width="8.85546875" customWidth="1"/>
  </cols>
  <sheetData>
    <row r="1" spans="2:10" ht="15.75" thickBot="1"/>
    <row r="2" spans="2:10" ht="79.5" customHeight="1" thickBot="1">
      <c r="B2" s="161" t="s">
        <v>48</v>
      </c>
      <c r="C2" s="162"/>
      <c r="D2" s="162"/>
      <c r="E2" s="162"/>
      <c r="F2" s="162"/>
      <c r="G2" s="162"/>
      <c r="H2" s="162"/>
      <c r="I2" s="162"/>
      <c r="J2" s="163"/>
    </row>
    <row r="3" spans="2:10" ht="15.75" customHeight="1" thickBot="1">
      <c r="B3" s="164" t="s">
        <v>0</v>
      </c>
      <c r="C3" s="167" t="s">
        <v>1</v>
      </c>
      <c r="D3" s="170" t="s">
        <v>2</v>
      </c>
      <c r="E3" s="171"/>
      <c r="F3" s="171"/>
      <c r="G3" s="171"/>
      <c r="H3" s="171"/>
      <c r="I3" s="171"/>
      <c r="J3" s="172"/>
    </row>
    <row r="4" spans="2:10" ht="45" customHeight="1">
      <c r="B4" s="165"/>
      <c r="C4" s="168"/>
      <c r="D4" s="173" t="s">
        <v>3</v>
      </c>
      <c r="E4" s="174"/>
      <c r="F4" s="167" t="s">
        <v>10</v>
      </c>
      <c r="G4" s="173" t="s">
        <v>4</v>
      </c>
      <c r="H4" s="174"/>
      <c r="I4" s="175" t="s">
        <v>13</v>
      </c>
      <c r="J4" s="176"/>
    </row>
    <row r="5" spans="2:10" ht="69.75" customHeight="1" thickBot="1">
      <c r="B5" s="166"/>
      <c r="C5" s="169"/>
      <c r="D5" s="4" t="s">
        <v>5</v>
      </c>
      <c r="E5" s="14" t="s">
        <v>28</v>
      </c>
      <c r="F5" s="169"/>
      <c r="G5" s="4" t="s">
        <v>5</v>
      </c>
      <c r="H5" s="14" t="s">
        <v>28</v>
      </c>
      <c r="I5" s="4" t="s">
        <v>5</v>
      </c>
      <c r="J5" s="14" t="s">
        <v>28</v>
      </c>
    </row>
    <row r="6" spans="2:10" ht="16.5" customHeight="1" thickBot="1">
      <c r="B6" s="160"/>
      <c r="C6" s="160"/>
      <c r="D6" s="160" t="s">
        <v>6</v>
      </c>
      <c r="E6" s="160"/>
      <c r="F6" s="160"/>
      <c r="G6" s="160"/>
      <c r="H6" s="160"/>
      <c r="I6" s="160"/>
      <c r="J6" s="160"/>
    </row>
    <row r="7" spans="2:10" ht="45.75" customHeight="1">
      <c r="B7" s="7" t="s">
        <v>7</v>
      </c>
      <c r="C7" s="34" t="s">
        <v>121</v>
      </c>
      <c r="D7" s="29">
        <v>1</v>
      </c>
      <c r="E7" s="6">
        <v>1</v>
      </c>
      <c r="F7" s="7"/>
      <c r="G7" s="5"/>
      <c r="H7" s="6"/>
      <c r="I7" s="5"/>
      <c r="J7" s="8"/>
    </row>
    <row r="8" spans="2:10" ht="35.25" customHeight="1">
      <c r="B8" s="17" t="s">
        <v>8</v>
      </c>
      <c r="C8" s="35" t="s">
        <v>107</v>
      </c>
      <c r="D8" s="1">
        <v>1</v>
      </c>
      <c r="E8" s="16"/>
      <c r="F8" s="17"/>
      <c r="G8" s="15"/>
      <c r="H8" s="16"/>
      <c r="I8" s="15"/>
      <c r="J8" s="9"/>
    </row>
    <row r="9" spans="2:10" ht="33" customHeight="1">
      <c r="B9" s="17" t="s">
        <v>9</v>
      </c>
      <c r="C9" s="35" t="s">
        <v>115</v>
      </c>
      <c r="D9" s="1">
        <v>1</v>
      </c>
      <c r="E9" s="16">
        <v>2</v>
      </c>
      <c r="F9" s="17"/>
      <c r="G9" s="15"/>
      <c r="H9" s="16"/>
      <c r="I9" s="15"/>
      <c r="J9" s="9"/>
    </row>
    <row r="10" spans="2:10" ht="41.25" customHeight="1">
      <c r="B10" s="17" t="s">
        <v>11</v>
      </c>
      <c r="C10" s="35" t="s">
        <v>108</v>
      </c>
      <c r="D10" s="1">
        <v>1</v>
      </c>
      <c r="E10" s="16"/>
      <c r="F10" s="17"/>
      <c r="G10" s="15"/>
      <c r="H10" s="16"/>
      <c r="I10" s="15"/>
      <c r="J10" s="9"/>
    </row>
    <row r="11" spans="2:10" ht="24.95" customHeight="1">
      <c r="B11" s="17" t="s">
        <v>12</v>
      </c>
      <c r="C11" s="35" t="s">
        <v>109</v>
      </c>
      <c r="D11" s="1">
        <v>1</v>
      </c>
      <c r="E11" s="16"/>
      <c r="F11" s="17"/>
      <c r="G11" s="15"/>
      <c r="H11" s="16"/>
      <c r="I11" s="15"/>
      <c r="J11" s="9"/>
    </row>
    <row r="12" spans="2:10" ht="29.25" customHeight="1">
      <c r="B12" s="17" t="s">
        <v>14</v>
      </c>
      <c r="C12" s="35" t="s">
        <v>110</v>
      </c>
      <c r="D12" s="28">
        <v>1</v>
      </c>
      <c r="E12" s="20"/>
      <c r="F12" s="21"/>
      <c r="G12" s="19"/>
      <c r="H12" s="20"/>
      <c r="I12" s="19"/>
      <c r="J12" s="10"/>
    </row>
    <row r="13" spans="2:10" ht="30.75" customHeight="1">
      <c r="B13" s="17" t="s">
        <v>15</v>
      </c>
      <c r="C13" s="35" t="s">
        <v>111</v>
      </c>
      <c r="D13" s="28">
        <v>1</v>
      </c>
      <c r="E13" s="20"/>
      <c r="F13" s="21"/>
      <c r="G13" s="19"/>
      <c r="H13" s="20"/>
      <c r="I13" s="19"/>
      <c r="J13" s="10"/>
    </row>
    <row r="14" spans="2:10" ht="42" customHeight="1">
      <c r="B14" s="17" t="s">
        <v>16</v>
      </c>
      <c r="C14" s="35" t="s">
        <v>116</v>
      </c>
      <c r="D14" s="28">
        <v>1</v>
      </c>
      <c r="E14" s="20"/>
      <c r="F14" s="21"/>
      <c r="G14" s="19"/>
      <c r="H14" s="20"/>
      <c r="I14" s="19"/>
      <c r="J14" s="10"/>
    </row>
    <row r="15" spans="2:10" ht="24.95" customHeight="1">
      <c r="B15" s="17" t="s">
        <v>17</v>
      </c>
      <c r="C15" s="35" t="s">
        <v>27</v>
      </c>
      <c r="D15" s="28">
        <v>1</v>
      </c>
      <c r="E15" s="20"/>
      <c r="F15" s="21"/>
      <c r="G15" s="19"/>
      <c r="H15" s="20"/>
      <c r="I15" s="19"/>
      <c r="J15" s="10"/>
    </row>
    <row r="16" spans="2:10" ht="30.75" customHeight="1">
      <c r="B16" s="17" t="s">
        <v>18</v>
      </c>
      <c r="C16" s="35" t="s">
        <v>112</v>
      </c>
      <c r="D16" s="28">
        <v>1</v>
      </c>
      <c r="E16" s="20"/>
      <c r="F16" s="21"/>
      <c r="G16" s="19"/>
      <c r="H16" s="20"/>
      <c r="I16" s="19"/>
      <c r="J16" s="10"/>
    </row>
    <row r="17" spans="2:10" ht="30.75" customHeight="1">
      <c r="B17" s="17" t="s">
        <v>19</v>
      </c>
      <c r="C17" s="35" t="s">
        <v>113</v>
      </c>
      <c r="D17" s="59"/>
      <c r="E17" s="16">
        <v>1</v>
      </c>
      <c r="F17" s="45"/>
      <c r="G17" s="19"/>
      <c r="H17" s="20"/>
      <c r="I17" s="19"/>
      <c r="J17" s="10"/>
    </row>
    <row r="18" spans="2:10" ht="24.95" customHeight="1">
      <c r="B18" s="17" t="s">
        <v>20</v>
      </c>
      <c r="C18" s="35" t="s">
        <v>78</v>
      </c>
      <c r="D18" s="28"/>
      <c r="E18" s="16">
        <v>1</v>
      </c>
      <c r="F18" s="21"/>
      <c r="G18" s="19"/>
      <c r="H18" s="20"/>
      <c r="I18" s="19"/>
      <c r="J18" s="10"/>
    </row>
    <row r="19" spans="2:10" ht="31.5" customHeight="1">
      <c r="B19" s="17" t="s">
        <v>21</v>
      </c>
      <c r="C19" s="35" t="s">
        <v>32</v>
      </c>
      <c r="D19" s="28"/>
      <c r="E19" s="20">
        <v>1</v>
      </c>
      <c r="F19" s="21"/>
      <c r="G19" s="19"/>
      <c r="H19" s="20"/>
      <c r="I19" s="19"/>
      <c r="J19" s="10"/>
    </row>
    <row r="20" spans="2:10" ht="29.25" customHeight="1">
      <c r="B20" s="17" t="s">
        <v>22</v>
      </c>
      <c r="C20" s="57" t="s">
        <v>114</v>
      </c>
      <c r="D20" s="28"/>
      <c r="E20" s="20">
        <v>1</v>
      </c>
      <c r="F20" s="21"/>
      <c r="G20" s="19"/>
      <c r="H20" s="20"/>
      <c r="I20" s="19"/>
      <c r="J20" s="10"/>
    </row>
    <row r="21" spans="2:10" ht="29.25" customHeight="1">
      <c r="B21" s="17" t="s">
        <v>23</v>
      </c>
      <c r="C21" s="58" t="s">
        <v>117</v>
      </c>
      <c r="D21" s="28"/>
      <c r="E21" s="20"/>
      <c r="F21" s="21"/>
      <c r="G21" s="19"/>
      <c r="H21" s="20"/>
      <c r="I21" s="19">
        <v>1</v>
      </c>
      <c r="J21" s="10"/>
    </row>
    <row r="22" spans="2:10" ht="24.95" customHeight="1">
      <c r="B22" s="17" t="s">
        <v>25</v>
      </c>
      <c r="C22" s="51" t="s">
        <v>118</v>
      </c>
      <c r="D22" s="28"/>
      <c r="E22" s="20"/>
      <c r="F22" s="21"/>
      <c r="G22" s="19"/>
      <c r="H22" s="20"/>
      <c r="I22" s="19">
        <v>1</v>
      </c>
      <c r="J22" s="10"/>
    </row>
    <row r="23" spans="2:10" ht="24.95" customHeight="1">
      <c r="B23" s="17" t="s">
        <v>26</v>
      </c>
      <c r="C23" s="57" t="s">
        <v>119</v>
      </c>
      <c r="D23" s="28"/>
      <c r="E23" s="20"/>
      <c r="F23" s="21"/>
      <c r="G23" s="19">
        <v>1</v>
      </c>
      <c r="H23" s="20"/>
      <c r="I23" s="19"/>
      <c r="J23" s="10"/>
    </row>
    <row r="24" spans="2:10" ht="38.25" customHeight="1">
      <c r="B24" s="17" t="s">
        <v>72</v>
      </c>
      <c r="C24" s="53" t="s">
        <v>120</v>
      </c>
      <c r="D24" s="28"/>
      <c r="E24" s="20"/>
      <c r="F24" s="21"/>
      <c r="G24" s="19">
        <v>1</v>
      </c>
      <c r="H24" s="20"/>
      <c r="I24" s="19"/>
      <c r="J24" s="10"/>
    </row>
    <row r="25" spans="2:10" ht="24.95" customHeight="1" thickBot="1">
      <c r="B25" s="17" t="s">
        <v>73</v>
      </c>
      <c r="C25" s="51" t="s">
        <v>75</v>
      </c>
      <c r="D25" s="28"/>
      <c r="E25" s="20"/>
      <c r="F25" s="21">
        <v>1</v>
      </c>
      <c r="G25" s="19"/>
      <c r="H25" s="20"/>
      <c r="I25" s="19"/>
      <c r="J25" s="10"/>
    </row>
    <row r="26" spans="2:10" ht="16.5" thickBot="1">
      <c r="B26" s="3"/>
      <c r="C26" s="33" t="s">
        <v>24</v>
      </c>
      <c r="D26" s="11">
        <f t="shared" ref="D26:J26" si="0">SUM(D7:D25)</f>
        <v>10</v>
      </c>
      <c r="E26" s="12">
        <f t="shared" si="0"/>
        <v>7</v>
      </c>
      <c r="F26" s="13">
        <f t="shared" si="0"/>
        <v>1</v>
      </c>
      <c r="G26" s="11">
        <f t="shared" si="0"/>
        <v>2</v>
      </c>
      <c r="H26" s="12">
        <f t="shared" si="0"/>
        <v>0</v>
      </c>
      <c r="I26" s="11">
        <f t="shared" si="0"/>
        <v>2</v>
      </c>
      <c r="J26" s="12">
        <f t="shared" si="0"/>
        <v>0</v>
      </c>
    </row>
  </sheetData>
  <mergeCells count="10">
    <mergeCell ref="B6:C6"/>
    <mergeCell ref="D6:J6"/>
    <mergeCell ref="B2:J2"/>
    <mergeCell ref="B3:B5"/>
    <mergeCell ref="C3:C5"/>
    <mergeCell ref="D3:J3"/>
    <mergeCell ref="D4:E4"/>
    <mergeCell ref="F4:F5"/>
    <mergeCell ref="G4:H4"/>
    <mergeCell ref="I4:J4"/>
  </mergeCells>
  <phoneticPr fontId="3" type="noConversion"/>
  <pageMargins left="0.25" right="0.25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2BAE-B8E2-4257-9DD4-4F546EEA8FCA}">
  <sheetPr>
    <pageSetUpPr fitToPage="1"/>
  </sheetPr>
  <dimension ref="B1:J22"/>
  <sheetViews>
    <sheetView topLeftCell="A10" zoomScaleNormal="100" workbookViewId="0">
      <selection activeCell="F21" sqref="F21"/>
    </sheetView>
  </sheetViews>
  <sheetFormatPr defaultRowHeight="15"/>
  <cols>
    <col min="2" max="2" width="10.5703125" customWidth="1"/>
    <col min="3" max="3" width="34.42578125" style="2" customWidth="1"/>
    <col min="9" max="9" width="8.5703125" customWidth="1"/>
    <col min="10" max="10" width="8.85546875" customWidth="1"/>
  </cols>
  <sheetData>
    <row r="1" spans="2:10" ht="15.75" thickBot="1"/>
    <row r="2" spans="2:10" ht="79.5" customHeight="1" thickBot="1">
      <c r="B2" s="161" t="s">
        <v>49</v>
      </c>
      <c r="C2" s="162"/>
      <c r="D2" s="162"/>
      <c r="E2" s="162"/>
      <c r="F2" s="162"/>
      <c r="G2" s="162"/>
      <c r="H2" s="162"/>
      <c r="I2" s="162"/>
      <c r="J2" s="163"/>
    </row>
    <row r="3" spans="2:10" ht="15.75" customHeight="1" thickBot="1">
      <c r="B3" s="164" t="s">
        <v>0</v>
      </c>
      <c r="C3" s="167" t="s">
        <v>1</v>
      </c>
      <c r="D3" s="170" t="s">
        <v>2</v>
      </c>
      <c r="E3" s="171"/>
      <c r="F3" s="171"/>
      <c r="G3" s="171"/>
      <c r="H3" s="171"/>
      <c r="I3" s="171"/>
      <c r="J3" s="172"/>
    </row>
    <row r="4" spans="2:10" ht="45" customHeight="1">
      <c r="B4" s="165"/>
      <c r="C4" s="168"/>
      <c r="D4" s="173" t="s">
        <v>3</v>
      </c>
      <c r="E4" s="174"/>
      <c r="F4" s="167" t="s">
        <v>10</v>
      </c>
      <c r="G4" s="173" t="s">
        <v>4</v>
      </c>
      <c r="H4" s="174"/>
      <c r="I4" s="175" t="s">
        <v>13</v>
      </c>
      <c r="J4" s="176"/>
    </row>
    <row r="5" spans="2:10" ht="69.75" customHeight="1" thickBot="1">
      <c r="B5" s="166"/>
      <c r="C5" s="169"/>
      <c r="D5" s="4" t="s">
        <v>5</v>
      </c>
      <c r="E5" s="14" t="s">
        <v>28</v>
      </c>
      <c r="F5" s="169"/>
      <c r="G5" s="4" t="s">
        <v>5</v>
      </c>
      <c r="H5" s="14" t="s">
        <v>28</v>
      </c>
      <c r="I5" s="4" t="s">
        <v>5</v>
      </c>
      <c r="J5" s="14" t="s">
        <v>28</v>
      </c>
    </row>
    <row r="6" spans="2:10" ht="16.5" customHeight="1" thickBot="1">
      <c r="B6" s="160"/>
      <c r="C6" s="160"/>
      <c r="D6" s="160" t="s">
        <v>6</v>
      </c>
      <c r="E6" s="160"/>
      <c r="F6" s="160"/>
      <c r="G6" s="160"/>
      <c r="H6" s="160"/>
      <c r="I6" s="160"/>
      <c r="J6" s="160"/>
    </row>
    <row r="7" spans="2:10" ht="45.75" customHeight="1">
      <c r="B7" s="7" t="s">
        <v>7</v>
      </c>
      <c r="C7" s="34" t="s">
        <v>122</v>
      </c>
      <c r="D7" s="29"/>
      <c r="E7" s="6">
        <v>1</v>
      </c>
      <c r="F7" s="7"/>
      <c r="G7" s="5"/>
      <c r="H7" s="6"/>
      <c r="I7" s="5"/>
      <c r="J7" s="8"/>
    </row>
    <row r="8" spans="2:10" ht="35.25" customHeight="1">
      <c r="B8" s="17" t="s">
        <v>8</v>
      </c>
      <c r="C8" s="35" t="s">
        <v>123</v>
      </c>
      <c r="D8" s="1"/>
      <c r="E8" s="16">
        <v>1</v>
      </c>
      <c r="F8" s="17"/>
      <c r="G8" s="15"/>
      <c r="H8" s="16"/>
      <c r="I8" s="15"/>
      <c r="J8" s="9"/>
    </row>
    <row r="9" spans="2:10" ht="24.95" customHeight="1">
      <c r="B9" s="17" t="s">
        <v>9</v>
      </c>
      <c r="C9" s="35" t="s">
        <v>115</v>
      </c>
      <c r="D9" s="1">
        <v>6</v>
      </c>
      <c r="E9" s="16"/>
      <c r="F9" s="17"/>
      <c r="G9" s="15"/>
      <c r="H9" s="16"/>
      <c r="I9" s="15"/>
      <c r="J9" s="9"/>
    </row>
    <row r="10" spans="2:10" ht="24.95" customHeight="1">
      <c r="B10" s="17" t="s">
        <v>11</v>
      </c>
      <c r="C10" s="35" t="s">
        <v>114</v>
      </c>
      <c r="D10" s="1">
        <v>1</v>
      </c>
      <c r="E10" s="16"/>
      <c r="F10" s="17"/>
      <c r="G10" s="15"/>
      <c r="H10" s="16"/>
      <c r="I10" s="15"/>
      <c r="J10" s="9"/>
    </row>
    <row r="11" spans="2:10" ht="24.95" customHeight="1">
      <c r="B11" s="17" t="s">
        <v>12</v>
      </c>
      <c r="C11" s="35" t="str">
        <f>'[2]Fundusz Pracy'!$F$31</f>
        <v>Sąd Rejonowy w Lubaniu</v>
      </c>
      <c r="D11" s="1">
        <v>1</v>
      </c>
      <c r="E11" s="16"/>
      <c r="F11" s="17"/>
      <c r="G11" s="15"/>
      <c r="H11" s="16"/>
      <c r="I11" s="15"/>
      <c r="J11" s="9"/>
    </row>
    <row r="12" spans="2:10" ht="24.95" customHeight="1">
      <c r="B12" s="17" t="s">
        <v>14</v>
      </c>
      <c r="C12" s="35" t="str">
        <f>'[2]Fundusz Pracy'!F32</f>
        <v>Bezpieczna Przyszłość Andrzej Adamczuk Lubań</v>
      </c>
      <c r="D12" s="28">
        <v>1</v>
      </c>
      <c r="E12" s="20"/>
      <c r="F12" s="21"/>
      <c r="G12" s="19"/>
      <c r="H12" s="20"/>
      <c r="I12" s="19"/>
      <c r="J12" s="10"/>
    </row>
    <row r="13" spans="2:10" ht="30.75" customHeight="1">
      <c r="B13" s="17" t="s">
        <v>15</v>
      </c>
      <c r="C13" s="35" t="s">
        <v>124</v>
      </c>
      <c r="D13" s="28">
        <v>1</v>
      </c>
      <c r="E13" s="20"/>
      <c r="F13" s="21"/>
      <c r="G13" s="19"/>
      <c r="H13" s="20"/>
      <c r="I13" s="19"/>
      <c r="J13" s="10"/>
    </row>
    <row r="14" spans="2:10" ht="24.95" customHeight="1">
      <c r="B14" s="17" t="s">
        <v>16</v>
      </c>
      <c r="C14" s="35" t="str">
        <f>'[2]Fundusz Pracy'!F34</f>
        <v>Alicja Pawlak Bytom Odrzański</v>
      </c>
      <c r="D14" s="28">
        <v>1</v>
      </c>
      <c r="E14" s="20"/>
      <c r="F14" s="21"/>
      <c r="G14" s="19"/>
      <c r="H14" s="20"/>
      <c r="I14" s="19"/>
      <c r="J14" s="10"/>
    </row>
    <row r="15" spans="2:10" ht="24.95" customHeight="1">
      <c r="B15" s="17" t="s">
        <v>17</v>
      </c>
      <c r="C15" s="35" t="s">
        <v>130</v>
      </c>
      <c r="D15" s="28"/>
      <c r="E15" s="20"/>
      <c r="F15" s="21"/>
      <c r="G15" s="19"/>
      <c r="H15" s="20"/>
      <c r="I15" s="19"/>
      <c r="J15" s="10">
        <v>2</v>
      </c>
    </row>
    <row r="16" spans="2:10" ht="24.95" customHeight="1">
      <c r="B16" s="17" t="s">
        <v>18</v>
      </c>
      <c r="C16" s="35" t="s">
        <v>125</v>
      </c>
      <c r="D16" s="28"/>
      <c r="E16" s="20"/>
      <c r="F16" s="21"/>
      <c r="G16" s="19">
        <v>1</v>
      </c>
      <c r="H16" s="20"/>
      <c r="I16" s="19"/>
      <c r="J16" s="10"/>
    </row>
    <row r="17" spans="2:10" ht="36.75" customHeight="1">
      <c r="B17" s="17" t="s">
        <v>19</v>
      </c>
      <c r="C17" s="35" t="s">
        <v>126</v>
      </c>
      <c r="D17" s="28"/>
      <c r="E17" s="20"/>
      <c r="F17" s="21"/>
      <c r="G17" s="19">
        <v>1</v>
      </c>
      <c r="H17" s="20"/>
      <c r="I17" s="19"/>
      <c r="J17" s="10"/>
    </row>
    <row r="18" spans="2:10" ht="24.95" customHeight="1">
      <c r="B18" s="17" t="s">
        <v>20</v>
      </c>
      <c r="C18" s="35" t="s">
        <v>127</v>
      </c>
      <c r="D18" s="28"/>
      <c r="E18" s="20"/>
      <c r="F18" s="21"/>
      <c r="G18" s="19">
        <v>1</v>
      </c>
      <c r="H18" s="20"/>
      <c r="I18" s="19"/>
      <c r="J18" s="10"/>
    </row>
    <row r="19" spans="2:10" ht="33" customHeight="1">
      <c r="B19" s="17" t="s">
        <v>21</v>
      </c>
      <c r="C19" s="35" t="s">
        <v>128</v>
      </c>
      <c r="D19" s="28"/>
      <c r="E19" s="20"/>
      <c r="F19" s="21"/>
      <c r="G19" s="19">
        <v>2</v>
      </c>
      <c r="H19" s="20"/>
      <c r="I19" s="19"/>
      <c r="J19" s="10"/>
    </row>
    <row r="20" spans="2:10" ht="39" customHeight="1">
      <c r="B20" s="17" t="s">
        <v>22</v>
      </c>
      <c r="C20" s="35" t="s">
        <v>129</v>
      </c>
      <c r="D20" s="28"/>
      <c r="E20" s="20"/>
      <c r="F20" s="21"/>
      <c r="G20" s="19">
        <v>1</v>
      </c>
      <c r="H20" s="20"/>
      <c r="I20" s="19"/>
      <c r="J20" s="10"/>
    </row>
    <row r="21" spans="2:10" ht="24.95" customHeight="1" thickBot="1">
      <c r="B21" s="17" t="s">
        <v>23</v>
      </c>
      <c r="C21" s="36" t="s">
        <v>40</v>
      </c>
      <c r="D21" s="28"/>
      <c r="E21" s="20"/>
      <c r="F21" s="21">
        <v>1</v>
      </c>
      <c r="G21" s="19"/>
      <c r="H21" s="20"/>
      <c r="I21" s="19"/>
      <c r="J21" s="10"/>
    </row>
    <row r="22" spans="2:10" ht="16.5" thickBot="1">
      <c r="B22" s="3"/>
      <c r="C22" s="33" t="s">
        <v>24</v>
      </c>
      <c r="D22" s="11">
        <f t="shared" ref="D22:J22" si="0">SUM(D7:D21)</f>
        <v>11</v>
      </c>
      <c r="E22" s="12">
        <f t="shared" si="0"/>
        <v>2</v>
      </c>
      <c r="F22" s="13">
        <f t="shared" si="0"/>
        <v>1</v>
      </c>
      <c r="G22" s="11">
        <f t="shared" si="0"/>
        <v>6</v>
      </c>
      <c r="H22" s="12">
        <f t="shared" si="0"/>
        <v>0</v>
      </c>
      <c r="I22" s="11">
        <f t="shared" si="0"/>
        <v>0</v>
      </c>
      <c r="J22" s="12">
        <f t="shared" si="0"/>
        <v>2</v>
      </c>
    </row>
  </sheetData>
  <mergeCells count="10">
    <mergeCell ref="B6:C6"/>
    <mergeCell ref="D6:J6"/>
    <mergeCell ref="B2:J2"/>
    <mergeCell ref="B3:B5"/>
    <mergeCell ref="C3:C5"/>
    <mergeCell ref="D3:J3"/>
    <mergeCell ref="D4:E4"/>
    <mergeCell ref="F4:F5"/>
    <mergeCell ref="G4:H4"/>
    <mergeCell ref="I4:J4"/>
  </mergeCells>
  <pageMargins left="0.25" right="0.25" top="0.75" bottom="0.75" header="0.3" footer="0.3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4B2D-9B1C-490C-8449-BB4EDB34EC80}">
  <sheetPr>
    <pageSetUpPr fitToPage="1"/>
  </sheetPr>
  <dimension ref="B1:M20"/>
  <sheetViews>
    <sheetView topLeftCell="A13" zoomScaleNormal="100" workbookViewId="0">
      <selection activeCell="E18" sqref="E18:E19"/>
    </sheetView>
  </sheetViews>
  <sheetFormatPr defaultRowHeight="15"/>
  <cols>
    <col min="2" max="2" width="10.5703125" customWidth="1"/>
    <col min="3" max="3" width="32.85546875" style="2" customWidth="1"/>
    <col min="12" max="12" width="8.5703125" customWidth="1"/>
    <col min="13" max="13" width="8.85546875" customWidth="1"/>
  </cols>
  <sheetData>
    <row r="1" spans="2:13" ht="15.75" thickBot="1"/>
    <row r="2" spans="2:13" ht="79.5" customHeight="1" thickBot="1">
      <c r="B2" s="161" t="s">
        <v>50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2:13" ht="15.75" customHeight="1" thickBot="1">
      <c r="B3" s="164" t="s">
        <v>0</v>
      </c>
      <c r="C3" s="167" t="s">
        <v>1</v>
      </c>
      <c r="D3" s="170" t="s">
        <v>2</v>
      </c>
      <c r="E3" s="180"/>
      <c r="F3" s="180"/>
      <c r="G3" s="180"/>
      <c r="H3" s="171"/>
      <c r="I3" s="171"/>
      <c r="J3" s="171"/>
      <c r="K3" s="171"/>
      <c r="L3" s="171"/>
      <c r="M3" s="172"/>
    </row>
    <row r="4" spans="2:13" ht="45" customHeight="1">
      <c r="B4" s="165"/>
      <c r="C4" s="168"/>
      <c r="D4" s="173" t="s">
        <v>3</v>
      </c>
      <c r="E4" s="178"/>
      <c r="F4" s="178"/>
      <c r="G4" s="178"/>
      <c r="H4" s="174"/>
      <c r="I4" s="167" t="s">
        <v>10</v>
      </c>
      <c r="J4" s="173" t="s">
        <v>4</v>
      </c>
      <c r="K4" s="174"/>
      <c r="L4" s="175" t="s">
        <v>13</v>
      </c>
      <c r="M4" s="176"/>
    </row>
    <row r="5" spans="2:13" ht="113.25" customHeight="1" thickBot="1">
      <c r="B5" s="166"/>
      <c r="C5" s="169"/>
      <c r="D5" s="4" t="s">
        <v>5</v>
      </c>
      <c r="E5" s="60" t="s">
        <v>28</v>
      </c>
      <c r="F5" s="65" t="s">
        <v>132</v>
      </c>
      <c r="G5" s="66" t="s">
        <v>133</v>
      </c>
      <c r="H5" s="42" t="s">
        <v>131</v>
      </c>
      <c r="I5" s="169"/>
      <c r="J5" s="4" t="s">
        <v>5</v>
      </c>
      <c r="K5" s="14" t="s">
        <v>28</v>
      </c>
      <c r="L5" s="4" t="s">
        <v>5</v>
      </c>
      <c r="M5" s="14" t="s">
        <v>28</v>
      </c>
    </row>
    <row r="6" spans="2:13" ht="16.5" customHeight="1" thickBot="1">
      <c r="B6" s="160"/>
      <c r="C6" s="160"/>
      <c r="D6" s="160" t="s">
        <v>6</v>
      </c>
      <c r="E6" s="160"/>
      <c r="F6" s="160"/>
      <c r="G6" s="160"/>
      <c r="H6" s="160"/>
      <c r="I6" s="160"/>
      <c r="J6" s="160"/>
      <c r="K6" s="160"/>
      <c r="L6" s="160"/>
      <c r="M6" s="160"/>
    </row>
    <row r="7" spans="2:13" ht="27.75" customHeight="1">
      <c r="B7" s="7" t="s">
        <v>7</v>
      </c>
      <c r="C7" s="37" t="str">
        <f>'[3]Fundusz Pracy'!F35</f>
        <v>Urząd Gminy Lubań</v>
      </c>
      <c r="D7" s="29">
        <v>1</v>
      </c>
      <c r="E7" s="61"/>
      <c r="F7" s="47"/>
      <c r="G7" s="47"/>
      <c r="H7" s="43"/>
      <c r="I7" s="7"/>
      <c r="J7" s="5"/>
      <c r="K7" s="6"/>
      <c r="L7" s="5"/>
      <c r="M7" s="8"/>
    </row>
    <row r="8" spans="2:13" ht="27" customHeight="1">
      <c r="B8" s="17" t="s">
        <v>8</v>
      </c>
      <c r="C8" s="38" t="str">
        <f>'[3]Fundusz Pracy'!F36</f>
        <v>KP BAZALT Sp. z o.o. Leśna</v>
      </c>
      <c r="D8" s="1">
        <v>1</v>
      </c>
      <c r="E8" s="62"/>
      <c r="F8" s="64"/>
      <c r="G8" s="69"/>
      <c r="H8" s="44"/>
      <c r="I8" s="17"/>
      <c r="J8" s="15"/>
      <c r="K8" s="16"/>
      <c r="L8" s="15"/>
      <c r="M8" s="9"/>
    </row>
    <row r="9" spans="2:13" ht="24.95" customHeight="1">
      <c r="B9" s="17" t="s">
        <v>9</v>
      </c>
      <c r="C9" s="38" t="s">
        <v>134</v>
      </c>
      <c r="D9" s="1">
        <v>1</v>
      </c>
      <c r="E9" s="62"/>
      <c r="F9" s="48"/>
      <c r="G9" s="1"/>
      <c r="H9" s="44"/>
      <c r="I9" s="17"/>
      <c r="J9" s="15"/>
      <c r="K9" s="16"/>
      <c r="L9" s="15"/>
      <c r="M9" s="9"/>
    </row>
    <row r="10" spans="2:13" ht="24.95" customHeight="1">
      <c r="B10" s="17" t="s">
        <v>11</v>
      </c>
      <c r="C10" s="38" t="str">
        <f>'[3]Fundusz Pracy'!F38</f>
        <v>Izba Skarbowa
Urząd Skarbowy w Lubaniu</v>
      </c>
      <c r="D10" s="1">
        <v>2</v>
      </c>
      <c r="E10" s="62"/>
      <c r="F10" s="48"/>
      <c r="G10" s="1"/>
      <c r="H10" s="44"/>
      <c r="I10" s="17"/>
      <c r="J10" s="15"/>
      <c r="K10" s="16"/>
      <c r="L10" s="15"/>
      <c r="M10" s="9"/>
    </row>
    <row r="11" spans="2:13" ht="24.95" customHeight="1">
      <c r="B11" s="17" t="s">
        <v>12</v>
      </c>
      <c r="C11" s="38" t="s">
        <v>58</v>
      </c>
      <c r="D11" s="1">
        <v>1</v>
      </c>
      <c r="E11" s="62"/>
      <c r="F11" s="48"/>
      <c r="G11" s="1"/>
      <c r="H11" s="44"/>
      <c r="I11" s="17"/>
      <c r="J11" s="15"/>
      <c r="K11" s="16"/>
      <c r="L11" s="15"/>
      <c r="M11" s="9"/>
    </row>
    <row r="12" spans="2:13" ht="24.95" customHeight="1">
      <c r="B12" s="17" t="s">
        <v>14</v>
      </c>
      <c r="C12" s="38" t="str">
        <f>'[3]REZERWA WIEŚ'!F5</f>
        <v>Urząd Miasta Lubań</v>
      </c>
      <c r="D12" s="28"/>
      <c r="E12" s="59"/>
      <c r="F12" s="48"/>
      <c r="G12" s="1"/>
      <c r="H12" s="45">
        <v>1</v>
      </c>
      <c r="I12" s="21"/>
      <c r="J12" s="19"/>
      <c r="K12" s="20"/>
      <c r="L12" s="19"/>
      <c r="M12" s="10"/>
    </row>
    <row r="13" spans="2:13" ht="30.75" customHeight="1">
      <c r="B13" s="17" t="s">
        <v>15</v>
      </c>
      <c r="C13" s="38" t="str">
        <f>'[3]REZERWA WIEŚ'!F6</f>
        <v>Ortoimplant Smile Mateusz Jastrzębski Lubań</v>
      </c>
      <c r="D13" s="28"/>
      <c r="E13" s="59"/>
      <c r="F13" s="48"/>
      <c r="G13" s="1"/>
      <c r="H13" s="45">
        <v>1</v>
      </c>
      <c r="I13" s="21"/>
      <c r="J13" s="19"/>
      <c r="K13" s="20"/>
      <c r="L13" s="19"/>
      <c r="M13" s="10"/>
    </row>
    <row r="14" spans="2:13" ht="24.95" customHeight="1">
      <c r="B14" s="17" t="s">
        <v>16</v>
      </c>
      <c r="C14" s="38" t="str">
        <f>'[3]REZERWA NKW'!F5</f>
        <v>Stylizacja Paznokci Agata Zjawin Lubań</v>
      </c>
      <c r="D14" s="28"/>
      <c r="E14" s="59"/>
      <c r="F14" s="48"/>
      <c r="G14" s="1">
        <v>1</v>
      </c>
      <c r="H14" s="45"/>
      <c r="I14" s="21"/>
      <c r="J14" s="19"/>
      <c r="K14" s="20"/>
      <c r="L14" s="19"/>
      <c r="M14" s="10"/>
    </row>
    <row r="15" spans="2:13" ht="24.95" customHeight="1">
      <c r="B15" s="17" t="s">
        <v>17</v>
      </c>
      <c r="C15" s="38" t="str">
        <f>'[3]REZERWA NKW'!F6</f>
        <v>Biuro Rachunkowe QUED Edyta Kupś Lubań</v>
      </c>
      <c r="D15" s="28"/>
      <c r="E15" s="59"/>
      <c r="F15" s="48"/>
      <c r="G15" s="1">
        <v>1</v>
      </c>
      <c r="H15" s="45"/>
      <c r="I15" s="21"/>
      <c r="J15" s="19"/>
      <c r="K15" s="20"/>
      <c r="L15" s="19"/>
      <c r="M15" s="10"/>
    </row>
    <row r="16" spans="2:13" ht="24.95" customHeight="1">
      <c r="B16" s="17" t="s">
        <v>18</v>
      </c>
      <c r="C16" s="38" t="str">
        <f>'[3]REZERWA NKW'!F7</f>
        <v>Bezpieczna Przyszłość Andrzej Adamczuk Lubań</v>
      </c>
      <c r="D16" s="28"/>
      <c r="E16" s="59"/>
      <c r="F16" s="48"/>
      <c r="G16" s="1">
        <v>1</v>
      </c>
      <c r="H16" s="45"/>
      <c r="I16" s="21"/>
      <c r="J16" s="19"/>
      <c r="K16" s="20"/>
      <c r="L16" s="19"/>
      <c r="M16" s="10"/>
    </row>
    <row r="17" spans="2:13" ht="36.75" customHeight="1">
      <c r="B17" s="17" t="s">
        <v>19</v>
      </c>
      <c r="C17" s="38" t="str">
        <f>'[3]REZERWA NKW'!F8</f>
        <v>MAGNOLIA Krzysztof Dobrzyński Świeradów Zdrój</v>
      </c>
      <c r="D17" s="28"/>
      <c r="E17" s="59"/>
      <c r="F17" s="48"/>
      <c r="G17" s="1">
        <v>1</v>
      </c>
      <c r="H17" s="45"/>
      <c r="I17" s="21"/>
      <c r="J17" s="19"/>
      <c r="K17" s="20"/>
      <c r="L17" s="19"/>
      <c r="M17" s="10"/>
    </row>
    <row r="18" spans="2:13" ht="36.75" customHeight="1">
      <c r="B18" s="17" t="s">
        <v>20</v>
      </c>
      <c r="C18" s="38" t="str">
        <f>[3]FEDS!F81</f>
        <v>Techmont Automation &amp; Industrieservice Sp. z o.o. Rzeszów</v>
      </c>
      <c r="D18" s="28"/>
      <c r="E18" s="59">
        <v>1</v>
      </c>
      <c r="F18" s="48"/>
      <c r="G18" s="1"/>
      <c r="H18" s="45"/>
      <c r="I18" s="21"/>
      <c r="J18" s="19"/>
      <c r="K18" s="20"/>
      <c r="L18" s="19"/>
      <c r="M18" s="10"/>
    </row>
    <row r="19" spans="2:13" ht="31.5" customHeight="1" thickBot="1">
      <c r="B19" s="17" t="s">
        <v>21</v>
      </c>
      <c r="C19" s="38" t="str">
        <f>[3]FEDS!F82</f>
        <v>Salon Fryzjerski BRUNETKA
Justyna Zięba</v>
      </c>
      <c r="D19" s="28"/>
      <c r="E19" s="59">
        <v>1</v>
      </c>
      <c r="F19" s="48"/>
      <c r="G19" s="1"/>
      <c r="H19" s="45"/>
      <c r="I19" s="21"/>
      <c r="J19" s="19"/>
      <c r="K19" s="20"/>
      <c r="L19" s="19"/>
      <c r="M19" s="10"/>
    </row>
    <row r="20" spans="2:13" ht="16.5" thickBot="1">
      <c r="B20" s="3"/>
      <c r="C20" s="33" t="s">
        <v>24</v>
      </c>
      <c r="D20" s="11">
        <f>SUM(D7:D19)</f>
        <v>6</v>
      </c>
      <c r="E20" s="63">
        <f>SUM(E18:E19)</f>
        <v>2</v>
      </c>
      <c r="F20" s="68">
        <v>0</v>
      </c>
      <c r="G20" s="67">
        <f t="shared" ref="G20:M20" si="0">SUM(G7:G19)</f>
        <v>4</v>
      </c>
      <c r="H20" s="46">
        <f t="shared" si="0"/>
        <v>2</v>
      </c>
      <c r="I20" s="13">
        <f t="shared" si="0"/>
        <v>0</v>
      </c>
      <c r="J20" s="11">
        <f t="shared" si="0"/>
        <v>0</v>
      </c>
      <c r="K20" s="12">
        <f t="shared" si="0"/>
        <v>0</v>
      </c>
      <c r="L20" s="11">
        <f t="shared" si="0"/>
        <v>0</v>
      </c>
      <c r="M20" s="12">
        <f t="shared" si="0"/>
        <v>0</v>
      </c>
    </row>
  </sheetData>
  <mergeCells count="10">
    <mergeCell ref="B6:C6"/>
    <mergeCell ref="D6:M6"/>
    <mergeCell ref="B2:M2"/>
    <mergeCell ref="B3:B5"/>
    <mergeCell ref="C3:C5"/>
    <mergeCell ref="D3:M3"/>
    <mergeCell ref="D4:H4"/>
    <mergeCell ref="I4:I5"/>
    <mergeCell ref="J4:K4"/>
    <mergeCell ref="L4:M4"/>
  </mergeCells>
  <pageMargins left="0.25" right="0.25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3C38-1689-49E6-8B59-8F03FDB43B46}">
  <sheetPr>
    <pageSetUpPr fitToPage="1"/>
  </sheetPr>
  <dimension ref="B1:M15"/>
  <sheetViews>
    <sheetView topLeftCell="A4" zoomScaleNormal="100" workbookViewId="0">
      <selection activeCell="G13" sqref="G13:G14"/>
    </sheetView>
  </sheetViews>
  <sheetFormatPr defaultRowHeight="15"/>
  <cols>
    <col min="2" max="2" width="10.5703125" customWidth="1"/>
    <col min="3" max="3" width="34.7109375" style="2" customWidth="1"/>
    <col min="12" max="12" width="8.5703125" customWidth="1"/>
    <col min="13" max="13" width="8.85546875" customWidth="1"/>
  </cols>
  <sheetData>
    <row r="1" spans="2:13" ht="15.75" thickBot="1"/>
    <row r="2" spans="2:13" ht="79.5" customHeight="1" thickBot="1">
      <c r="B2" s="161" t="s">
        <v>51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2:13" ht="15.75" customHeight="1" thickBot="1">
      <c r="B3" s="164" t="s">
        <v>0</v>
      </c>
      <c r="C3" s="167" t="s">
        <v>1</v>
      </c>
      <c r="D3" s="170" t="s">
        <v>2</v>
      </c>
      <c r="E3" s="180"/>
      <c r="F3" s="180"/>
      <c r="G3" s="180"/>
      <c r="H3" s="171"/>
      <c r="I3" s="171"/>
      <c r="J3" s="171"/>
      <c r="K3" s="171"/>
      <c r="L3" s="171"/>
      <c r="M3" s="172"/>
    </row>
    <row r="4" spans="2:13" ht="45" customHeight="1">
      <c r="B4" s="165"/>
      <c r="C4" s="168"/>
      <c r="D4" s="173" t="s">
        <v>3</v>
      </c>
      <c r="E4" s="178"/>
      <c r="F4" s="178"/>
      <c r="G4" s="178"/>
      <c r="H4" s="174"/>
      <c r="I4" s="167" t="s">
        <v>10</v>
      </c>
      <c r="J4" s="173" t="s">
        <v>4</v>
      </c>
      <c r="K4" s="174"/>
      <c r="L4" s="175" t="s">
        <v>13</v>
      </c>
      <c r="M4" s="176"/>
    </row>
    <row r="5" spans="2:13" ht="113.25" customHeight="1" thickBot="1">
      <c r="B5" s="166"/>
      <c r="C5" s="169"/>
      <c r="D5" s="4" t="s">
        <v>5</v>
      </c>
      <c r="E5" s="50" t="s">
        <v>28</v>
      </c>
      <c r="F5" s="65" t="s">
        <v>132</v>
      </c>
      <c r="G5" s="66" t="s">
        <v>133</v>
      </c>
      <c r="H5" s="42" t="s">
        <v>131</v>
      </c>
      <c r="I5" s="169"/>
      <c r="J5" s="4" t="s">
        <v>5</v>
      </c>
      <c r="K5" s="14" t="s">
        <v>28</v>
      </c>
      <c r="L5" s="4" t="s">
        <v>5</v>
      </c>
      <c r="M5" s="14" t="s">
        <v>28</v>
      </c>
    </row>
    <row r="6" spans="2:13" ht="16.5" customHeight="1" thickBot="1">
      <c r="B6" s="160"/>
      <c r="C6" s="160"/>
      <c r="D6" s="181" t="s">
        <v>6</v>
      </c>
      <c r="E6" s="181"/>
      <c r="F6" s="181"/>
      <c r="G6" s="181"/>
      <c r="H6" s="181"/>
      <c r="I6" s="181"/>
      <c r="J6" s="181"/>
      <c r="K6" s="181"/>
      <c r="L6" s="181"/>
      <c r="M6" s="181"/>
    </row>
    <row r="7" spans="2:13" ht="30" customHeight="1">
      <c r="B7" s="7" t="s">
        <v>7</v>
      </c>
      <c r="C7" s="34" t="s">
        <v>135</v>
      </c>
      <c r="D7" s="69">
        <v>1</v>
      </c>
      <c r="E7" s="64"/>
      <c r="F7" s="64"/>
      <c r="G7" s="64"/>
      <c r="H7" s="70"/>
      <c r="I7" s="71"/>
      <c r="J7" s="72"/>
      <c r="K7" s="70"/>
      <c r="L7" s="72"/>
      <c r="M7" s="73"/>
    </row>
    <row r="8" spans="2:13" ht="23.25" customHeight="1">
      <c r="B8" s="17" t="s">
        <v>8</v>
      </c>
      <c r="C8" s="35" t="s">
        <v>58</v>
      </c>
      <c r="D8" s="1">
        <v>1</v>
      </c>
      <c r="E8" s="48"/>
      <c r="F8" s="48"/>
      <c r="G8" s="48"/>
      <c r="H8" s="16"/>
      <c r="I8" s="17"/>
      <c r="J8" s="15"/>
      <c r="K8" s="16"/>
      <c r="L8" s="15"/>
      <c r="M8" s="9"/>
    </row>
    <row r="9" spans="2:13" ht="24.95" customHeight="1">
      <c r="B9" s="17" t="s">
        <v>9</v>
      </c>
      <c r="C9" s="35" t="s">
        <v>139</v>
      </c>
      <c r="D9" s="1">
        <v>3</v>
      </c>
      <c r="E9" s="48"/>
      <c r="F9" s="48"/>
      <c r="G9" s="48"/>
      <c r="H9" s="16"/>
      <c r="I9" s="17"/>
      <c r="J9" s="15"/>
      <c r="K9" s="16"/>
      <c r="L9" s="15"/>
      <c r="M9" s="9"/>
    </row>
    <row r="10" spans="2:13" ht="24.95" customHeight="1">
      <c r="B10" s="17" t="s">
        <v>11</v>
      </c>
      <c r="C10" s="35" t="s">
        <v>136</v>
      </c>
      <c r="D10" s="1"/>
      <c r="E10" s="48"/>
      <c r="F10" s="48">
        <v>1</v>
      </c>
      <c r="G10" s="48"/>
      <c r="H10" s="16"/>
      <c r="I10" s="17"/>
      <c r="J10" s="15"/>
      <c r="K10" s="16"/>
      <c r="L10" s="15"/>
      <c r="M10" s="9"/>
    </row>
    <row r="11" spans="2:13" ht="24.95" customHeight="1">
      <c r="B11" s="17" t="s">
        <v>12</v>
      </c>
      <c r="C11" s="35" t="s">
        <v>137</v>
      </c>
      <c r="D11" s="1"/>
      <c r="E11" s="48"/>
      <c r="F11" s="48">
        <v>1</v>
      </c>
      <c r="G11" s="48"/>
      <c r="H11" s="16"/>
      <c r="I11" s="17"/>
      <c r="J11" s="15"/>
      <c r="K11" s="16"/>
      <c r="L11" s="15"/>
      <c r="M11" s="9"/>
    </row>
    <row r="12" spans="2:13" ht="24.95" customHeight="1">
      <c r="B12" s="17" t="s">
        <v>14</v>
      </c>
      <c r="C12" s="35" t="s">
        <v>140</v>
      </c>
      <c r="D12" s="28"/>
      <c r="E12" s="48"/>
      <c r="F12" s="48">
        <v>1</v>
      </c>
      <c r="G12" s="48"/>
      <c r="H12" s="20"/>
      <c r="I12" s="21"/>
      <c r="J12" s="19"/>
      <c r="K12" s="20"/>
      <c r="L12" s="19"/>
      <c r="M12" s="10"/>
    </row>
    <row r="13" spans="2:13" ht="30.75" customHeight="1">
      <c r="B13" s="17" t="s">
        <v>15</v>
      </c>
      <c r="C13" s="35" t="s">
        <v>80</v>
      </c>
      <c r="D13" s="28"/>
      <c r="E13" s="48"/>
      <c r="F13" s="48"/>
      <c r="G13" s="48">
        <v>1</v>
      </c>
      <c r="H13" s="20"/>
      <c r="I13" s="21"/>
      <c r="J13" s="19"/>
      <c r="K13" s="20"/>
      <c r="L13" s="19"/>
      <c r="M13" s="10"/>
    </row>
    <row r="14" spans="2:13" ht="24.95" customHeight="1" thickBot="1">
      <c r="B14" s="17" t="s">
        <v>16</v>
      </c>
      <c r="C14" s="35" t="s">
        <v>138</v>
      </c>
      <c r="D14" s="28"/>
      <c r="E14" s="48"/>
      <c r="F14" s="48"/>
      <c r="G14" s="48">
        <v>1</v>
      </c>
      <c r="H14" s="20"/>
      <c r="I14" s="21"/>
      <c r="J14" s="19"/>
      <c r="K14" s="20"/>
      <c r="L14" s="19"/>
      <c r="M14" s="10"/>
    </row>
    <row r="15" spans="2:13" ht="16.5" thickBot="1">
      <c r="B15" s="3"/>
      <c r="C15" s="33" t="s">
        <v>24</v>
      </c>
      <c r="D15" s="11">
        <f>SUM(D7:D14)</f>
        <v>5</v>
      </c>
      <c r="E15" s="67">
        <v>0</v>
      </c>
      <c r="F15" s="67">
        <f>SUM(F10:F14)</f>
        <v>3</v>
      </c>
      <c r="G15" s="67">
        <f>SUM(G10:G14)</f>
        <v>2</v>
      </c>
      <c r="H15" s="12">
        <f t="shared" ref="H15:M15" si="0">SUM(H7:H14)</f>
        <v>0</v>
      </c>
      <c r="I15" s="13">
        <f t="shared" si="0"/>
        <v>0</v>
      </c>
      <c r="J15" s="11">
        <f t="shared" si="0"/>
        <v>0</v>
      </c>
      <c r="K15" s="12">
        <f t="shared" si="0"/>
        <v>0</v>
      </c>
      <c r="L15" s="11">
        <f t="shared" si="0"/>
        <v>0</v>
      </c>
      <c r="M15" s="12">
        <f t="shared" si="0"/>
        <v>0</v>
      </c>
    </row>
  </sheetData>
  <mergeCells count="10">
    <mergeCell ref="B6:C6"/>
    <mergeCell ref="D6:M6"/>
    <mergeCell ref="B2:M2"/>
    <mergeCell ref="B3:B5"/>
    <mergeCell ref="C3:C5"/>
    <mergeCell ref="D3:M3"/>
    <mergeCell ref="D4:H4"/>
    <mergeCell ref="I4:I5"/>
    <mergeCell ref="J4:K4"/>
    <mergeCell ref="L4:M4"/>
  </mergeCells>
  <pageMargins left="0.25" right="0.25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F4C3-0805-465B-992A-63C825B3F01C}">
  <sheetPr>
    <pageSetUpPr fitToPage="1"/>
  </sheetPr>
  <dimension ref="B1:M13"/>
  <sheetViews>
    <sheetView topLeftCell="A4" zoomScaleNormal="100" workbookViewId="0">
      <selection activeCell="I11" sqref="I11:I12"/>
    </sheetView>
  </sheetViews>
  <sheetFormatPr defaultRowHeight="15"/>
  <cols>
    <col min="2" max="2" width="10.5703125" customWidth="1"/>
    <col min="3" max="3" width="32.5703125" style="2" customWidth="1"/>
    <col min="12" max="12" width="8.5703125" customWidth="1"/>
    <col min="13" max="13" width="8.85546875" customWidth="1"/>
  </cols>
  <sheetData>
    <row r="1" spans="2:13" ht="15.75" thickBot="1"/>
    <row r="2" spans="2:13" ht="79.5" customHeight="1" thickBot="1">
      <c r="B2" s="161" t="s">
        <v>143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2:13" ht="15.75" customHeight="1" thickBot="1">
      <c r="B3" s="164" t="s">
        <v>0</v>
      </c>
      <c r="C3" s="167" t="s">
        <v>1</v>
      </c>
      <c r="D3" s="170" t="s">
        <v>2</v>
      </c>
      <c r="E3" s="180"/>
      <c r="F3" s="180"/>
      <c r="G3" s="180"/>
      <c r="H3" s="171"/>
      <c r="I3" s="171"/>
      <c r="J3" s="171"/>
      <c r="K3" s="171"/>
      <c r="L3" s="171"/>
      <c r="M3" s="172"/>
    </row>
    <row r="4" spans="2:13" ht="45" customHeight="1">
      <c r="B4" s="165"/>
      <c r="C4" s="168"/>
      <c r="D4" s="173" t="s">
        <v>3</v>
      </c>
      <c r="E4" s="178"/>
      <c r="F4" s="178"/>
      <c r="G4" s="178"/>
      <c r="H4" s="174"/>
      <c r="I4" s="167" t="s">
        <v>10</v>
      </c>
      <c r="J4" s="173" t="s">
        <v>4</v>
      </c>
      <c r="K4" s="174"/>
      <c r="L4" s="175" t="s">
        <v>13</v>
      </c>
      <c r="M4" s="176"/>
    </row>
    <row r="5" spans="2:13" ht="132.75" customHeight="1" thickBot="1">
      <c r="B5" s="166"/>
      <c r="C5" s="169"/>
      <c r="D5" s="4" t="s">
        <v>5</v>
      </c>
      <c r="E5" s="50" t="s">
        <v>28</v>
      </c>
      <c r="F5" s="65" t="str">
        <f>sierpień!F5</f>
        <v>REZERWA DLA OSÓB 
DO 30 roku życia</v>
      </c>
      <c r="G5" s="65" t="str">
        <f>sierpień!G5</f>
        <v>REZERWA DLA OSÓB 
Z NISKIMI KWALIFIKACJAMI</v>
      </c>
      <c r="H5" s="74" t="str">
        <f>sierpień!H5</f>
        <v>REZERWA WIEŚ</v>
      </c>
      <c r="I5" s="169"/>
      <c r="J5" s="4" t="s">
        <v>5</v>
      </c>
      <c r="K5" s="14" t="s">
        <v>28</v>
      </c>
      <c r="L5" s="4" t="s">
        <v>5</v>
      </c>
      <c r="M5" s="14" t="s">
        <v>28</v>
      </c>
    </row>
    <row r="6" spans="2:13" ht="16.5" customHeight="1" thickBot="1">
      <c r="B6" s="160"/>
      <c r="C6" s="160"/>
      <c r="D6" s="181" t="s">
        <v>6</v>
      </c>
      <c r="E6" s="181"/>
      <c r="F6" s="181"/>
      <c r="G6" s="181"/>
      <c r="H6" s="181"/>
      <c r="I6" s="181"/>
      <c r="J6" s="181"/>
      <c r="K6" s="181"/>
      <c r="L6" s="181"/>
      <c r="M6" s="181"/>
    </row>
    <row r="7" spans="2:13" ht="30" customHeight="1">
      <c r="B7" s="7" t="s">
        <v>7</v>
      </c>
      <c r="C7" s="34" t="s">
        <v>141</v>
      </c>
      <c r="D7" s="69">
        <v>1</v>
      </c>
      <c r="E7" s="64"/>
      <c r="F7" s="64"/>
      <c r="G7" s="64"/>
      <c r="H7" s="70"/>
      <c r="I7" s="71"/>
      <c r="J7" s="72"/>
      <c r="K7" s="70"/>
      <c r="L7" s="72"/>
      <c r="M7" s="73"/>
    </row>
    <row r="8" spans="2:13" ht="30" customHeight="1">
      <c r="B8" s="17" t="s">
        <v>8</v>
      </c>
      <c r="C8" s="35" t="s">
        <v>78</v>
      </c>
      <c r="D8" s="1">
        <v>1</v>
      </c>
      <c r="E8" s="48"/>
      <c r="F8" s="48"/>
      <c r="G8" s="48"/>
      <c r="H8" s="16"/>
      <c r="I8" s="17"/>
      <c r="J8" s="15"/>
      <c r="K8" s="16"/>
      <c r="L8" s="15"/>
      <c r="M8" s="9"/>
    </row>
    <row r="9" spans="2:13" ht="30" customHeight="1">
      <c r="B9" s="17" t="s">
        <v>9</v>
      </c>
      <c r="C9" s="35" t="s">
        <v>29</v>
      </c>
      <c r="D9" s="1"/>
      <c r="E9" s="48"/>
      <c r="F9" s="48"/>
      <c r="G9" s="48"/>
      <c r="H9" s="16">
        <v>1</v>
      </c>
      <c r="I9" s="17"/>
      <c r="J9" s="15"/>
      <c r="K9" s="16"/>
      <c r="L9" s="15"/>
      <c r="M9" s="9"/>
    </row>
    <row r="10" spans="2:13" ht="30" customHeight="1">
      <c r="B10" s="17" t="s">
        <v>11</v>
      </c>
      <c r="C10" s="35" t="s">
        <v>142</v>
      </c>
      <c r="D10" s="1"/>
      <c r="E10" s="48"/>
      <c r="F10" s="48"/>
      <c r="G10" s="48"/>
      <c r="H10" s="16">
        <v>1</v>
      </c>
      <c r="I10" s="17"/>
      <c r="J10" s="15"/>
      <c r="K10" s="16"/>
      <c r="L10" s="15"/>
      <c r="M10" s="9"/>
    </row>
    <row r="11" spans="2:13" ht="30" customHeight="1">
      <c r="B11" s="17" t="s">
        <v>12</v>
      </c>
      <c r="C11" s="35" t="s">
        <v>40</v>
      </c>
      <c r="D11" s="1"/>
      <c r="E11" s="48"/>
      <c r="F11" s="48"/>
      <c r="G11" s="48"/>
      <c r="H11" s="16"/>
      <c r="I11" s="17">
        <v>4</v>
      </c>
      <c r="J11" s="15"/>
      <c r="K11" s="16"/>
      <c r="L11" s="15"/>
      <c r="M11" s="9"/>
    </row>
    <row r="12" spans="2:13" ht="30" customHeight="1" thickBot="1">
      <c r="B12" s="17" t="s">
        <v>14</v>
      </c>
      <c r="C12" s="35" t="s">
        <v>125</v>
      </c>
      <c r="D12" s="28"/>
      <c r="E12" s="48"/>
      <c r="F12" s="48"/>
      <c r="G12" s="48"/>
      <c r="H12" s="20"/>
      <c r="I12" s="21">
        <v>4</v>
      </c>
      <c r="J12" s="19"/>
      <c r="K12" s="20"/>
      <c r="L12" s="19"/>
      <c r="M12" s="10"/>
    </row>
    <row r="13" spans="2:13" ht="16.5" thickBot="1">
      <c r="B13" s="3"/>
      <c r="C13" s="33" t="s">
        <v>24</v>
      </c>
      <c r="D13" s="11">
        <f>SUM(D7:D12)</f>
        <v>2</v>
      </c>
      <c r="E13" s="67"/>
      <c r="F13" s="67"/>
      <c r="G13" s="67"/>
      <c r="H13" s="12">
        <f t="shared" ref="H13:M13" si="0">SUM(H7:H12)</f>
        <v>2</v>
      </c>
      <c r="I13" s="13">
        <f t="shared" si="0"/>
        <v>8</v>
      </c>
      <c r="J13" s="11">
        <f t="shared" si="0"/>
        <v>0</v>
      </c>
      <c r="K13" s="12">
        <f t="shared" si="0"/>
        <v>0</v>
      </c>
      <c r="L13" s="11">
        <f t="shared" si="0"/>
        <v>0</v>
      </c>
      <c r="M13" s="12">
        <f t="shared" si="0"/>
        <v>0</v>
      </c>
    </row>
  </sheetData>
  <mergeCells count="10">
    <mergeCell ref="B6:C6"/>
    <mergeCell ref="D6:M6"/>
    <mergeCell ref="B2:M2"/>
    <mergeCell ref="B3:B5"/>
    <mergeCell ref="C3:C5"/>
    <mergeCell ref="D3:M3"/>
    <mergeCell ref="D4:H4"/>
    <mergeCell ref="I4:I5"/>
    <mergeCell ref="J4:K4"/>
    <mergeCell ref="L4:M4"/>
  </mergeCells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13</vt:i4>
      </vt:variant>
    </vt:vector>
  </HeadingPairs>
  <TitlesOfParts>
    <vt:vector size="26" baseType="lpstr">
      <vt:lpstr>styczeń</vt:lpstr>
      <vt:lpstr>luty</vt:lpstr>
      <vt:lpstr>marzec </vt:lpstr>
      <vt:lpstr>kwiecień</vt:lpstr>
      <vt:lpstr>maj</vt:lpstr>
      <vt:lpstr>czerwiec</vt:lpstr>
      <vt:lpstr>lipiec</vt:lpstr>
      <vt:lpstr>sierpień</vt:lpstr>
      <vt:lpstr>wrzesień</vt:lpstr>
      <vt:lpstr>październik</vt:lpstr>
      <vt:lpstr>listopad</vt:lpstr>
      <vt:lpstr>grudzień</vt:lpstr>
      <vt:lpstr>cały rok</vt:lpstr>
      <vt:lpstr>'cały rok'!Obszar_wydruku</vt:lpstr>
      <vt:lpstr>czerwiec!Obszar_wydruku</vt:lpstr>
      <vt:lpstr>grudzień!Obszar_wydruku</vt:lpstr>
      <vt:lpstr>kwiecień!Obszar_wydruku</vt:lpstr>
      <vt:lpstr>lipiec!Obszar_wydruku</vt:lpstr>
      <vt:lpstr>listopad!Obszar_wydruku</vt:lpstr>
      <vt:lpstr>luty!Obszar_wydruku</vt:lpstr>
      <vt:lpstr>maj!Obszar_wydruku</vt:lpstr>
      <vt:lpstr>'marzec '!Obszar_wydruku</vt:lpstr>
      <vt:lpstr>październik!Obszar_wydruku</vt:lpstr>
      <vt:lpstr>sierpień!Obszar_wydruku</vt:lpstr>
      <vt:lpstr>styczeń!Obszar_wydruku</vt:lpstr>
      <vt:lpstr>wrzesień!Obszar_wydruku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Palewska-Stefan</dc:creator>
  <cp:lastModifiedBy>Monika Szkrabko</cp:lastModifiedBy>
  <cp:lastPrinted>2025-01-02T12:32:56Z</cp:lastPrinted>
  <dcterms:created xsi:type="dcterms:W3CDTF">2019-02-06T12:15:15Z</dcterms:created>
  <dcterms:modified xsi:type="dcterms:W3CDTF">2025-01-02T12:35:04Z</dcterms:modified>
</cp:coreProperties>
</file>