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onika Szkrabko\Desktop\Wykaz pracodawców\2025\"/>
    </mc:Choice>
  </mc:AlternateContent>
  <xr:revisionPtr revIDLastSave="0" documentId="13_ncr:1_{6478AE1A-6A71-4090-96F6-3A2BB4FB0B2A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styczeń" sheetId="16" r:id="rId1"/>
    <sheet name="luty" sheetId="1" r:id="rId2"/>
    <sheet name="marzec " sheetId="17" r:id="rId3"/>
    <sheet name="kwiecień" sheetId="27" r:id="rId4"/>
    <sheet name="aktualny" sheetId="26" r:id="rId5"/>
  </sheets>
  <externalReferences>
    <externalReference r:id="rId6"/>
    <externalReference r:id="rId7"/>
  </externalReferences>
  <definedNames>
    <definedName name="_xlnm._FilterDatabase" localSheetId="4" hidden="1">aktualny!$C$1:$L$78</definedName>
    <definedName name="_xlnm.Print_Area" localSheetId="4">aktualny!$A$1:$M$68</definedName>
    <definedName name="_xlnm.Print_Area" localSheetId="3">kwiecień!$A$1:$L$26</definedName>
    <definedName name="_xlnm.Print_Area" localSheetId="1">luty!$A$1:$L$30</definedName>
    <definedName name="_xlnm.Print_Area" localSheetId="2">'marzec '!$A$1:$L$25</definedName>
    <definedName name="_xlnm.Print_Area" localSheetId="0">styczeń!$A$1:$K$11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26" l="1"/>
  <c r="I65" i="26"/>
  <c r="H64" i="26"/>
  <c r="H65" i="26"/>
  <c r="G64" i="26"/>
  <c r="G65" i="26"/>
  <c r="C23" i="26" l="1"/>
  <c r="C7" i="26"/>
  <c r="K34" i="26"/>
  <c r="K35" i="26"/>
  <c r="K36" i="26"/>
  <c r="K37" i="26"/>
  <c r="K38" i="26"/>
  <c r="K26" i="26"/>
  <c r="K27" i="26"/>
  <c r="K28" i="26"/>
  <c r="K29" i="26"/>
  <c r="K30" i="26"/>
  <c r="K31" i="26"/>
  <c r="K32" i="26"/>
  <c r="K33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D40" i="26"/>
  <c r="D41" i="26"/>
  <c r="D42" i="26"/>
  <c r="D43" i="26"/>
  <c r="K39" i="26"/>
  <c r="L39" i="26"/>
  <c r="K40" i="26"/>
  <c r="L40" i="26"/>
  <c r="K41" i="26"/>
  <c r="L41" i="26"/>
  <c r="K42" i="26"/>
  <c r="L42" i="26"/>
  <c r="K43" i="26"/>
  <c r="L43" i="26"/>
  <c r="K44" i="26"/>
  <c r="L44" i="26"/>
  <c r="L45" i="26"/>
  <c r="K46" i="26"/>
  <c r="L46" i="26"/>
  <c r="K47" i="26"/>
  <c r="L47" i="26"/>
  <c r="L48" i="26"/>
  <c r="K49" i="26"/>
  <c r="L49" i="26"/>
  <c r="K50" i="26"/>
  <c r="L50" i="26"/>
  <c r="J38" i="26"/>
  <c r="J39" i="26"/>
  <c r="J40" i="26"/>
  <c r="J41" i="26"/>
  <c r="J42" i="26"/>
  <c r="J43" i="26"/>
  <c r="J45" i="26"/>
  <c r="J46" i="26"/>
  <c r="J48" i="26"/>
  <c r="J49" i="26"/>
  <c r="J50" i="26"/>
  <c r="E39" i="26"/>
  <c r="E40" i="26"/>
  <c r="E42" i="26"/>
  <c r="E43" i="26"/>
  <c r="C39" i="26"/>
  <c r="C40" i="26"/>
  <c r="C41" i="26"/>
  <c r="C42" i="26"/>
  <c r="C43" i="26"/>
  <c r="C44" i="26"/>
  <c r="C46" i="26"/>
  <c r="C48" i="26"/>
  <c r="C49" i="26"/>
  <c r="C50" i="26"/>
  <c r="L26" i="26"/>
  <c r="L27" i="26"/>
  <c r="L28" i="26"/>
  <c r="L29" i="26"/>
  <c r="L30" i="26"/>
  <c r="L31" i="26"/>
  <c r="L32" i="26"/>
  <c r="L33" i="26"/>
  <c r="L34" i="26"/>
  <c r="L35" i="26"/>
  <c r="L36" i="26"/>
  <c r="L37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F26" i="26"/>
  <c r="F66" i="26" s="1"/>
  <c r="E26" i="26"/>
  <c r="E27" i="26"/>
  <c r="E28" i="26"/>
  <c r="E29" i="26"/>
  <c r="E30" i="26"/>
  <c r="E32" i="26"/>
  <c r="E33" i="26"/>
  <c r="E34" i="26"/>
  <c r="E35" i="26"/>
  <c r="E36" i="26"/>
  <c r="E37" i="26"/>
  <c r="E38" i="26"/>
  <c r="D26" i="26"/>
  <c r="D27" i="26"/>
  <c r="D28" i="26"/>
  <c r="D30" i="26"/>
  <c r="D31" i="26"/>
  <c r="D32" i="26"/>
  <c r="D33" i="26"/>
  <c r="D34" i="26"/>
  <c r="D35" i="26"/>
  <c r="D36" i="26"/>
  <c r="D37" i="26"/>
  <c r="D38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9" i="26"/>
  <c r="D9" i="26"/>
  <c r="E9" i="26"/>
  <c r="G9" i="26"/>
  <c r="H9" i="26"/>
  <c r="I9" i="26"/>
  <c r="J9" i="26"/>
  <c r="K9" i="26"/>
  <c r="L9" i="26"/>
  <c r="C10" i="26"/>
  <c r="D10" i="26"/>
  <c r="H10" i="26"/>
  <c r="I10" i="26"/>
  <c r="J10" i="26"/>
  <c r="K10" i="26"/>
  <c r="L10" i="26"/>
  <c r="C11" i="26"/>
  <c r="D11" i="26"/>
  <c r="E11" i="26"/>
  <c r="G11" i="26"/>
  <c r="H11" i="26"/>
  <c r="I11" i="26"/>
  <c r="J11" i="26"/>
  <c r="K11" i="26"/>
  <c r="L11" i="26"/>
  <c r="C12" i="26"/>
  <c r="D12" i="26"/>
  <c r="G12" i="26"/>
  <c r="H12" i="26"/>
  <c r="I12" i="26"/>
  <c r="J12" i="26"/>
  <c r="K12" i="26"/>
  <c r="L12" i="26"/>
  <c r="C13" i="26"/>
  <c r="D13" i="26"/>
  <c r="E13" i="26"/>
  <c r="G13" i="26"/>
  <c r="H13" i="26"/>
  <c r="I13" i="26"/>
  <c r="J13" i="26"/>
  <c r="K13" i="26"/>
  <c r="L13" i="26"/>
  <c r="C14" i="26"/>
  <c r="D14" i="26"/>
  <c r="E14" i="26"/>
  <c r="G14" i="26"/>
  <c r="H14" i="26"/>
  <c r="I14" i="26"/>
  <c r="J14" i="26"/>
  <c r="K14" i="26"/>
  <c r="L14" i="26"/>
  <c r="C15" i="26"/>
  <c r="D15" i="26"/>
  <c r="E15" i="26"/>
  <c r="G15" i="26"/>
  <c r="H15" i="26"/>
  <c r="I15" i="26"/>
  <c r="J15" i="26"/>
  <c r="K15" i="26"/>
  <c r="L15" i="26"/>
  <c r="C16" i="26"/>
  <c r="D16" i="26"/>
  <c r="E16" i="26"/>
  <c r="G16" i="26"/>
  <c r="H16" i="26"/>
  <c r="I16" i="26"/>
  <c r="J16" i="26"/>
  <c r="K16" i="26"/>
  <c r="L16" i="26"/>
  <c r="C17" i="26"/>
  <c r="D17" i="26"/>
  <c r="E17" i="26"/>
  <c r="G17" i="26"/>
  <c r="I17" i="26"/>
  <c r="J17" i="26"/>
  <c r="K17" i="26"/>
  <c r="L17" i="26"/>
  <c r="C18" i="26"/>
  <c r="D18" i="26"/>
  <c r="G18" i="26"/>
  <c r="H18" i="26"/>
  <c r="I18" i="26"/>
  <c r="J18" i="26"/>
  <c r="K18" i="26"/>
  <c r="L18" i="26"/>
  <c r="C19" i="26"/>
  <c r="D19" i="26"/>
  <c r="E19" i="26"/>
  <c r="G19" i="26"/>
  <c r="H19" i="26"/>
  <c r="I19" i="26"/>
  <c r="K19" i="26"/>
  <c r="L19" i="26"/>
  <c r="C20" i="26"/>
  <c r="D20" i="26"/>
  <c r="E20" i="26"/>
  <c r="G20" i="26"/>
  <c r="H20" i="26"/>
  <c r="I20" i="26"/>
  <c r="J20" i="26"/>
  <c r="K20" i="26"/>
  <c r="L20" i="26"/>
  <c r="C21" i="26"/>
  <c r="D21" i="26"/>
  <c r="E21" i="26"/>
  <c r="G21" i="26"/>
  <c r="H21" i="26"/>
  <c r="I21" i="26"/>
  <c r="J21" i="26"/>
  <c r="K21" i="26"/>
  <c r="L21" i="26"/>
  <c r="C22" i="26"/>
  <c r="D22" i="26"/>
  <c r="E22" i="26"/>
  <c r="G22" i="26"/>
  <c r="H22" i="26"/>
  <c r="I22" i="26"/>
  <c r="J22" i="26"/>
  <c r="K22" i="26"/>
  <c r="L22" i="26"/>
  <c r="D23" i="26"/>
  <c r="E23" i="26"/>
  <c r="G23" i="26"/>
  <c r="H23" i="26"/>
  <c r="I23" i="26"/>
  <c r="J23" i="26"/>
  <c r="K23" i="26"/>
  <c r="L23" i="26"/>
  <c r="C24" i="26"/>
  <c r="D24" i="26"/>
  <c r="E24" i="26"/>
  <c r="G24" i="26"/>
  <c r="H24" i="26"/>
  <c r="I24" i="26"/>
  <c r="J24" i="26"/>
  <c r="K24" i="26"/>
  <c r="L24" i="26"/>
  <c r="C25" i="26"/>
  <c r="D25" i="26"/>
  <c r="E25" i="26"/>
  <c r="G25" i="26"/>
  <c r="H25" i="26"/>
  <c r="I25" i="26"/>
  <c r="J25" i="26"/>
  <c r="K25" i="26"/>
  <c r="L25" i="26"/>
  <c r="D7" i="26"/>
  <c r="E7" i="26"/>
  <c r="H7" i="26"/>
  <c r="I7" i="26"/>
  <c r="J7" i="26"/>
  <c r="K7" i="26"/>
  <c r="L7" i="26"/>
  <c r="C8" i="26"/>
  <c r="D8" i="26"/>
  <c r="E8" i="26"/>
  <c r="I8" i="26"/>
  <c r="J8" i="26"/>
  <c r="K8" i="26"/>
  <c r="L8" i="26"/>
  <c r="C11" i="27"/>
  <c r="C10" i="27"/>
  <c r="C12" i="27"/>
  <c r="L66" i="26" l="1"/>
  <c r="K66" i="26"/>
  <c r="I66" i="26"/>
  <c r="H66" i="26"/>
  <c r="D66" i="26"/>
  <c r="G66" i="26"/>
  <c r="J66" i="26"/>
  <c r="E66" i="26"/>
  <c r="F23" i="17"/>
  <c r="C11" i="17" l="1"/>
  <c r="C13" i="17"/>
  <c r="C15" i="17"/>
  <c r="C17" i="17"/>
  <c r="F28" i="1" l="1"/>
  <c r="J9" i="16"/>
  <c r="I9" i="16"/>
  <c r="G9" i="16"/>
  <c r="D9" i="16"/>
  <c r="F9" i="16"/>
  <c r="H9" i="16"/>
  <c r="F24" i="27" l="1"/>
  <c r="E24" i="27"/>
  <c r="K24" i="27" l="1"/>
  <c r="J24" i="27"/>
  <c r="I24" i="27"/>
  <c r="H24" i="27"/>
  <c r="G24" i="27"/>
  <c r="D24" i="27"/>
  <c r="K23" i="17"/>
  <c r="J23" i="17"/>
  <c r="I23" i="17"/>
  <c r="H23" i="17"/>
  <c r="G23" i="17"/>
  <c r="E23" i="17"/>
  <c r="D23" i="17"/>
  <c r="K28" i="1"/>
  <c r="J28" i="1"/>
  <c r="I28" i="1"/>
  <c r="H28" i="1"/>
  <c r="G28" i="1"/>
  <c r="D28" i="1"/>
  <c r="E28" i="1"/>
  <c r="E9" i="16"/>
</calcChain>
</file>

<file path=xl/sharedStrings.xml><?xml version="1.0" encoding="utf-8"?>
<sst xmlns="http://schemas.openxmlformats.org/spreadsheetml/2006/main" count="266" uniqueCount="144">
  <si>
    <t>Lp.</t>
  </si>
  <si>
    <t>Nazwa pracodawcy/Imię  i Nazwisko osoby, z którą zawarto umowę</t>
  </si>
  <si>
    <t>Rodzaj instrumentu rynku pracy/źródło finansowania</t>
  </si>
  <si>
    <t>STAŻ</t>
  </si>
  <si>
    <t>Prace interwencyjne</t>
  </si>
  <si>
    <t>FP</t>
  </si>
  <si>
    <t>Liczba miejsc pracy</t>
  </si>
  <si>
    <t>1.</t>
  </si>
  <si>
    <t>2.</t>
  </si>
  <si>
    <t>3.</t>
  </si>
  <si>
    <t xml:space="preserve">Roboty publiczne </t>
  </si>
  <si>
    <t>4.</t>
  </si>
  <si>
    <t>5.</t>
  </si>
  <si>
    <t>Wyposażenie, doposażenie stanowiska pracy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</si>
  <si>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</si>
  <si>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</si>
  <si>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</si>
  <si>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</si>
  <si>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</si>
  <si>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</si>
  <si>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</si>
  <si>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</si>
  <si>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</si>
  <si>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</si>
  <si>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RAZEM:</t>
  </si>
  <si>
    <t>16.</t>
  </si>
  <si>
    <t>17.</t>
  </si>
  <si>
    <t>FEDS</t>
  </si>
  <si>
    <t>18.</t>
  </si>
  <si>
    <t>19.</t>
  </si>
  <si>
    <t>PFRON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</si>
  <si>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</si>
  <si>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</si>
  <si>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</si>
  <si>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</si>
  <si>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</si>
  <si>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</si>
  <si>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</si>
  <si>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</si>
  <si>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</si>
  <si>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</si>
  <si>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</si>
  <si>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</si>
  <si>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</si>
  <si>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</si>
  <si>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</si>
  <si>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</si>
  <si>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</si>
  <si>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</si>
  <si>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</si>
  <si>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</si>
  <si>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</si>
  <si>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</si>
  <si>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</si>
  <si>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</si>
  <si>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</si>
  <si>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</si>
  <si>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</si>
  <si>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</si>
  <si>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</si>
  <si>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</si>
  <si>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</si>
  <si>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</si>
  <si>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</si>
  <si>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</si>
  <si>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</si>
  <si>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</si>
  <si>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</si>
  <si>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</si>
  <si>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</si>
  <si>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</si>
  <si>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Razem:</t>
  </si>
  <si>
    <t>Wykaz pracodawców i zawartych umów z zakresu promocji zatrudnienia i instytucji rynku pracy zgodnie  z art. 59b Ustawy z dnia 20 kwietnia 2004 r. 
o promocji zatrudnienia i instytucjach rynku pracy w kwietniu 2025 roku.</t>
  </si>
  <si>
    <t>Wykaz pracodawców i zawartych umów z zakresu promocji zatrudnienia i instytucji rynku pracy zgodnie  z art. 59b Ustawy z dnia 20 kwietnia 2004 r. 
o promocji zatrudnienia i instytucjach rynku pracy w marcu 2025 roku.</t>
  </si>
  <si>
    <t>Wykaz pracodawców i zawartych umów z zakresu promocji zatrudnienia i instytucji rynku pracy zgodnie  z art. 59b Ustawy z dnia 20 kwietnia 2004 r. 
o promocji zatrudnienia i instytucjach rynku pracy w lutym 2025 roku.</t>
  </si>
  <si>
    <t>Wykaz pracodawców i zawartych umów z zakresu promocji zatrudnienia i instytucji rynku pracy zgodnie  z art. 59b Ustawy z dnia 20 kwietnia 2004 r. 
o promocji zatrudnienia i instytucjach rynku pracy w styczniu 2025 roku.</t>
  </si>
  <si>
    <t xml:space="preserve">Urząd Miejski w Olszynie </t>
  </si>
  <si>
    <t>Urząd Miasta Lubań</t>
  </si>
  <si>
    <t>Lubańskie Towarzystwo Budownictwa Społecznego Sp. z o.o.</t>
  </si>
  <si>
    <t>Starostwo Powiatowe w Lubaniu</t>
  </si>
  <si>
    <t>Sklep Spożywczo-Przemysłowy Gruszka Angelika Najda Leśna</t>
  </si>
  <si>
    <t>Lux Esthetic Magdalena Horzela Lubań</t>
  </si>
  <si>
    <t>Usługi Glazurnicze i Ogólnobudowlane Leszek Chodowski Lubań</t>
  </si>
  <si>
    <t>Stylizacja Paznokci Solarium Tropicana Agata Serafinowicz Lubań</t>
  </si>
  <si>
    <t>Ekipazpasją.pl Sp. z o.o. Olszyna</t>
  </si>
  <si>
    <t>Urząd Miejski w Leśnej</t>
  </si>
  <si>
    <t>Miejsko -Gminne Przedszkole im. Kubusia Puchatka w Leśnej</t>
  </si>
  <si>
    <t>Żłobek Miejski w Leśnej</t>
  </si>
  <si>
    <t>Urząd Gminy Siekierczyn</t>
  </si>
  <si>
    <t>Prace społecznie użyteczne</t>
  </si>
  <si>
    <t>Gmina Miejska Lubań 
(Urząd Miasta Lubań)</t>
  </si>
  <si>
    <t>Grażyna Stana Przedsiębiorstwo Handlowo-Usługowe „GRADIX” Gryfów Śląski</t>
  </si>
  <si>
    <t>PRZEMO-GARAGE AUTO SERWIS Przemysław Kułacz Siekieczyn</t>
  </si>
  <si>
    <t>Stowarzyszenie „PRZYSTAŃ” Schronisko dla bezdomnych 
im. Św. Brata Alberta Leśna</t>
  </si>
  <si>
    <t>Niepubliczny Żłobek Misiowa Kraina Aleksandra Piórkowska Lubań</t>
  </si>
  <si>
    <t>PRALNIA WODNA „FRANIA” Kamila Witkowska Pobiedna</t>
  </si>
  <si>
    <t>Biuro Rachunkowe Agnieszka Czepiel Lubań</t>
  </si>
  <si>
    <t>CONTROL TAX TUTAK Sp. z o.o. Lubań</t>
  </si>
  <si>
    <t>Refundację kosztów poniesionych na wynagrodzenia pracowników dla pracodawcy, którego zakład został zniszczony na skutek powodzi</t>
  </si>
  <si>
    <t>ŚLĄSKIE PODRÓŻE- BIURO TURYSTYCZNE I OFICYNA WYDAWNICZA DOROTA KUDERA – Świeradów Zdrój</t>
  </si>
  <si>
    <t>Urząd Skarbowy w Lubaniu</t>
  </si>
  <si>
    <t>Powiatowy Urząd Pracy w Lubaniu</t>
  </si>
  <si>
    <t>Zespół Szkół Ponadpodstawowych 
im. Adama Mickiewicza w Lubaniu</t>
  </si>
  <si>
    <t>Usługi Na Błysk Gabriela Świgost Siekierczyn</t>
  </si>
  <si>
    <t>Przedsiębiorstwo Usług Komunalnych Sp. z o.o. Olszyna</t>
  </si>
  <si>
    <t>MatiNet Mateusz Kisło Świecie</t>
  </si>
  <si>
    <t>Grażyna Stana P.H.U "GRADIX"  Gryfów Śląski</t>
  </si>
  <si>
    <t>Leszek Nowak NOWECH Chłodnictwo Klimatyzacja Lubań</t>
  </si>
  <si>
    <t>TOM- MAR Przedsiębiorstwo Usługowo- Handlowe Tomasz Liolios  Zaręba</t>
  </si>
  <si>
    <t>Firma Usługowo- Handlowa „BEA” Piotr Borowy  Zgorzelec 
(miejsce pracy Lubań)</t>
  </si>
  <si>
    <t>JP CARS Jarosław Biber  Lubań</t>
  </si>
  <si>
    <t>Odlewnia Metali Baworowo Leśna</t>
  </si>
  <si>
    <t xml:space="preserve">Zakład Gospodarki i Usług Komunalnych sp. z o.o. Lubań </t>
  </si>
  <si>
    <t>MultiUbezpieczenia
Aleksandra Murias Pisaczów</t>
  </si>
  <si>
    <t>Zaopatrzenie Przemysłu Elmet-Tools Andrzej Piotrowski w Lubaniu</t>
  </si>
  <si>
    <t>BAU – TRANS Eryk Kajda - LUBAŃ</t>
  </si>
  <si>
    <t>Firma „VERNAL” Konrad Wróblewski - RADOGOSZCZ</t>
  </si>
  <si>
    <t>Katarzyna Świderska - ZAPUSTA</t>
  </si>
  <si>
    <t>ENERGOKAB  Sp. z o.o. LUBAŃ</t>
  </si>
  <si>
    <t>TOM-MAR Przedsiębiorstwo Usługowo- Handlowe Tomasz Liolios - ZARĘBA</t>
  </si>
  <si>
    <t>Siłownia In Shape Catering dietetyczny Rafał Marciniak- LUBAŃ</t>
  </si>
  <si>
    <t>„Bezpieczna Przyszłość” Andrzej ADAMCZUK - LUBAŃ</t>
  </si>
  <si>
    <t xml:space="preserve">Urząd Miejski w Leśnej </t>
  </si>
  <si>
    <t>Zespół Szkół Zawodowych i Ogólnokształcących im. KZL 
w Lubaniu</t>
  </si>
  <si>
    <t>Katarzyna Świderska Zapusta</t>
  </si>
  <si>
    <t>Hurtownia ABC MAX Dorota Wieczorek Lubań</t>
  </si>
  <si>
    <t>Natalia Kowalska -Handel i Usługi Leśna</t>
  </si>
  <si>
    <t>Paweł Boroński Gepetto Design Kościelnik</t>
  </si>
  <si>
    <t>BAU – TRANS Eryk Kajda LUBAŃ</t>
  </si>
  <si>
    <t>BAU-TRANS ERYK Kajda Lubań</t>
  </si>
  <si>
    <t>Miejski Dom Kultury w Lubaniu</t>
  </si>
  <si>
    <t>Zakład Ubezpieczeń Społecznych 
Oddział w Wałbrzychu</t>
  </si>
  <si>
    <t>Urząd Gminy w Platerówce</t>
  </si>
  <si>
    <t>Promadent Centrum Stomatologiczne Grzegorz Majewicz Lubań</t>
  </si>
  <si>
    <t>Gminna Biblioteka Publiczna w Platerówce</t>
  </si>
  <si>
    <t>Lash Maiia Husieva Lubań</t>
  </si>
  <si>
    <t>Avantgarde Salon Fryzjerski Męski Anna Wójtowicz Lubań</t>
  </si>
  <si>
    <t>F.H.U. Ewela Ewelina Jakubczyk Lubań</t>
  </si>
  <si>
    <t>CALIFORNIA DEVELOPMENT sp. z o.o. Lubań</t>
  </si>
  <si>
    <t>Przedsiębiorstwo Produkcyjno Handlowo Usługowe ,,STELLA" Agnieszka   Stelzer Leśna</t>
  </si>
  <si>
    <t>JBC Sp. z o.o.  Bogatynia</t>
  </si>
  <si>
    <t>Firma Usługowo-Handlowa  
Wojciech Kulczycki  Pisarzowice</t>
  </si>
  <si>
    <t>Tęczowy Brukarz Łukasz Hulaszczy  Świeradów Zdrój</t>
  </si>
  <si>
    <t>Wykaz pracodawców i innych podmiotów, z którymi zawarto umowę w ramach form pomocy
na podstawie art. 80 ustawy z dnia 20.03.2025 r. o rynku pracy i służbach zatrudnienia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</si>
</sst>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9.5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1.5"/>
      <color theme="1"/>
      <name val="Calibri"/>
      <family val="2"/>
      <charset val="238"/>
      <scheme val="minor"/>
    </font>
    <font>
      <b/>
      <sz val="9.5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65"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90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textRotation="90"/>
    </xf>
    <xf numFmtId="0" fontId="4" fillId="3" borderId="43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textRotation="90"/>
    </xf>
    <xf numFmtId="0" fontId="2" fillId="6" borderId="8" xfId="0" applyFont="1" applyFill="1" applyBorder="1" applyAlignment="1">
      <alignment horizontal="center" vertical="center" textRotation="90"/>
    </xf>
    <xf numFmtId="0" fontId="11" fillId="3" borderId="1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12" xfId="0" applyFont="1" applyBorder="1" applyAlignment="1">
      <alignment vertical="center" wrapText="1"/>
    </xf>
    <xf numFmtId="0" fontId="7" fillId="0" borderId="4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textRotation="90" wrapText="1"/>
    </xf>
    <xf numFmtId="0" fontId="2" fillId="2" borderId="38" xfId="0" applyFont="1" applyFill="1" applyBorder="1" applyAlignment="1">
      <alignment horizontal="center" vertical="center" textRotation="90" wrapText="1"/>
    </xf>
    <xf numFmtId="0" fontId="10" fillId="2" borderId="37" xfId="0" applyFont="1" applyFill="1" applyBorder="1" applyAlignment="1">
      <alignment horizontal="center" vertical="center" textRotation="90" wrapText="1"/>
    </xf>
    <xf numFmtId="0" fontId="10" fillId="2" borderId="38" xfId="0" applyFont="1" applyFill="1" applyBorder="1" applyAlignment="1">
      <alignment horizontal="center" vertical="center" textRotation="90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textRotation="90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 textRotation="90"/>
    </xf>
    <xf numFmtId="0" fontId="2" fillId="5" borderId="38" xfId="0" applyFont="1" applyFill="1" applyBorder="1" applyAlignment="1">
      <alignment horizontal="center" vertical="center" textRotation="90"/>
    </xf>
    <xf numFmtId="0" fontId="4" fillId="5" borderId="11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 textRotation="90" wrapText="1"/>
    </xf>
    <xf numFmtId="0" fontId="14" fillId="2" borderId="38" xfId="0" applyFont="1" applyFill="1" applyBorder="1" applyAlignment="1">
      <alignment horizontal="center" vertical="center" textRotation="90" wrapText="1"/>
    </xf>
    <xf numFmtId="0" fontId="2" fillId="7" borderId="11" xfId="0" applyFont="1" applyFill="1" applyBorder="1" applyAlignment="1">
      <alignment horizontal="center" vertical="center" textRotation="90" wrapText="1"/>
    </xf>
    <xf numFmtId="0" fontId="2" fillId="7" borderId="13" xfId="0" applyFont="1" applyFill="1" applyBorder="1" applyAlignment="1">
      <alignment horizontal="center" vertical="center" textRotation="90" wrapText="1"/>
    </xf>
    <xf numFmtId="0" fontId="4" fillId="7" borderId="11" xfId="0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textRotation="90"/>
    </xf>
    <xf numFmtId="0" fontId="2" fillId="3" borderId="8" xfId="0" applyFont="1" applyFill="1" applyBorder="1" applyAlignment="1">
      <alignment horizontal="center" vertical="center" textRotation="90"/>
    </xf>
    <xf numFmtId="0" fontId="1" fillId="3" borderId="24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ika%20Szkrabko\Desktop\Wykaz%20pracodawc&#243;w\2025\3.%20marzec\1.%20PE&#321;EN%20REJESTR%20KOSZT&#211;W%20I%20UM&#211;W%20STA&#379;E%202025.xlsx" TargetMode="External"/><Relationship Id="rId1" Type="http://schemas.openxmlformats.org/officeDocument/2006/relationships/externalLinkPath" Target="3.%20marzec/1.%20PE&#321;EN%20REJESTR%20KOSZT&#211;W%20I%20UM&#211;W%20STA&#379;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ika%20Szkrabko\Desktop\Wykaz%20pracodawc&#243;w\2025\4.%20kwiecie&#324;\1.%20PE&#321;EN%20REJESTR%20KOSZT&#211;W%20I%20UM&#211;W%20STA&#379;E%202025.xlsx" TargetMode="External"/><Relationship Id="rId1" Type="http://schemas.openxmlformats.org/officeDocument/2006/relationships/externalLinkPath" Target="4.%20kwiecie&#324;/1.%20PE&#321;EN%20REJESTR%20KOSZT&#211;W%20I%20UM&#211;W%20STA&#379;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ndusz Pracy"/>
      <sheetName val="FEDS"/>
      <sheetName val="REZERWA -30"/>
      <sheetName val="REZERWA NKW"/>
      <sheetName val="REZERWA WIEŚ"/>
      <sheetName val="PFRON"/>
      <sheetName val="Badania "/>
      <sheetName val="FP - Zaświadczenie"/>
      <sheetName val="FEDS - Zaświadczenie"/>
      <sheetName val="Rezerwa W - Zaświadczenie"/>
      <sheetName val="Rezerwa NKW - Zaświadczenie"/>
    </sheetNames>
    <sheetDataSet>
      <sheetData sheetId="0"/>
      <sheetData sheetId="1">
        <row r="19">
          <cell r="F19" t="str">
            <v>Urząd Gminy Siekierczyn</v>
          </cell>
        </row>
        <row r="22">
          <cell r="F22" t="str">
            <v>Starostwo Powiatowe w Lubaniu</v>
          </cell>
        </row>
        <row r="24">
          <cell r="F24" t="str">
            <v>Sąd Rejonowy w Lubaniu</v>
          </cell>
        </row>
        <row r="26">
          <cell r="F26" t="str">
            <v>Zespół Powiatowe Centrum Edukacyjne w Lubaniu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ndusz Pracy"/>
      <sheetName val="FEDS"/>
      <sheetName val="REZERWA -30"/>
      <sheetName val="REZERWA NKW"/>
      <sheetName val="REZERWA WIEŚ"/>
      <sheetName val="PFRON"/>
      <sheetName val="Badania "/>
      <sheetName val="FP - Zaświadczenie"/>
      <sheetName val="FEDS - Zaświadczenie"/>
      <sheetName val="Rezerwa W - Zaświadczenie"/>
      <sheetName val="Rezerwa NKW - Zaświadczenie"/>
    </sheetNames>
    <sheetDataSet>
      <sheetData sheetId="0"/>
      <sheetData sheetId="1">
        <row r="34">
          <cell r="F34" t="str">
            <v>Przedsiębiorstwo Usług Komunalnych Sp. z o.o. w Olszynie</v>
          </cell>
        </row>
        <row r="35">
          <cell r="F35" t="str">
            <v>Przedsiębiorstwo Handlowo-Usługowe Kazimierz Dryszel w Świeradowie Zdroju</v>
          </cell>
        </row>
        <row r="36">
          <cell r="F36" t="str">
            <v>Starostwo Powiatowe w Lubaniu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EC5C-C882-4863-940B-65C096542A10}">
  <sheetPr>
    <pageSetUpPr fitToPage="1"/>
  </sheetPr>
  <dimension ref="B1:J10"/>
  <sheetViews>
    <sheetView zoomScaleNormal="100" workbookViewId="0">
      <selection activeCell="K8" sqref="K8"/>
    </sheetView>
  </sheetViews>
  <sheetFormatPr defaultRowHeight="15"/>
  <cols>
    <col min="3" max="3" width="37.7109375" customWidth="1"/>
    <col min="4" max="4" width="11.140625" customWidth="1"/>
    <col min="5" max="5" width="11.28515625" customWidth="1"/>
    <col min="7" max="7" width="10.7109375" customWidth="1"/>
    <col min="8" max="9" width="11.140625" customWidth="1"/>
    <col min="10" max="10" width="11.85546875" customWidth="1"/>
  </cols>
  <sheetData>
    <row r="1" spans="2:10" ht="15.75" thickBot="1"/>
    <row r="2" spans="2:10" ht="71.25" customHeight="1" thickBot="1">
      <c r="B2" s="73" t="s">
        <v>75</v>
      </c>
      <c r="C2" s="74"/>
      <c r="D2" s="74"/>
      <c r="E2" s="74"/>
      <c r="F2" s="74"/>
      <c r="G2" s="74"/>
      <c r="H2" s="74"/>
      <c r="I2" s="74"/>
      <c r="J2" s="75"/>
    </row>
    <row r="3" spans="2:10" ht="15.75" thickBot="1">
      <c r="B3" s="76" t="s">
        <v>0</v>
      </c>
      <c r="C3" s="79" t="s">
        <v>1</v>
      </c>
      <c r="D3" s="82" t="s">
        <v>2</v>
      </c>
      <c r="E3" s="83"/>
      <c r="F3" s="83"/>
      <c r="G3" s="83"/>
      <c r="H3" s="83"/>
      <c r="I3" s="83"/>
      <c r="J3" s="84"/>
    </row>
    <row r="4" spans="2:10" s="18" customFormat="1" ht="42" customHeight="1">
      <c r="B4" s="77"/>
      <c r="C4" s="80"/>
      <c r="D4" s="85" t="s">
        <v>3</v>
      </c>
      <c r="E4" s="86"/>
      <c r="F4" s="79" t="s">
        <v>10</v>
      </c>
      <c r="G4" s="85" t="s">
        <v>4</v>
      </c>
      <c r="H4" s="86"/>
      <c r="I4" s="87" t="s">
        <v>13</v>
      </c>
      <c r="J4" s="88"/>
    </row>
    <row r="5" spans="2:10" ht="87" customHeight="1" thickBot="1">
      <c r="B5" s="78"/>
      <c r="C5" s="81"/>
      <c r="D5" s="4" t="s">
        <v>5</v>
      </c>
      <c r="E5" s="14" t="s">
        <v>27</v>
      </c>
      <c r="F5" s="81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5.75" thickBot="1">
      <c r="B6" s="72"/>
      <c r="C6" s="72"/>
      <c r="D6" s="72" t="s">
        <v>6</v>
      </c>
      <c r="E6" s="72"/>
      <c r="F6" s="72"/>
      <c r="G6" s="72"/>
      <c r="H6" s="72"/>
      <c r="I6" s="72"/>
      <c r="J6" s="72"/>
    </row>
    <row r="7" spans="2:10" ht="45" customHeight="1">
      <c r="B7" s="7" t="s">
        <v>7</v>
      </c>
      <c r="C7" s="44" t="s">
        <v>125</v>
      </c>
      <c r="D7" s="56">
        <v>0</v>
      </c>
      <c r="E7" s="57">
        <v>0</v>
      </c>
      <c r="F7" s="58">
        <v>0</v>
      </c>
      <c r="G7" s="56">
        <v>0</v>
      </c>
      <c r="H7" s="57">
        <v>1</v>
      </c>
      <c r="I7" s="56">
        <v>0</v>
      </c>
      <c r="J7" s="59">
        <v>0</v>
      </c>
    </row>
    <row r="8" spans="2:10" ht="32.25" customHeight="1" thickBot="1">
      <c r="B8" s="17" t="s">
        <v>8</v>
      </c>
      <c r="C8" s="55" t="s">
        <v>76</v>
      </c>
      <c r="D8" s="60">
        <v>0</v>
      </c>
      <c r="E8" s="61">
        <v>0</v>
      </c>
      <c r="F8" s="62">
        <v>4</v>
      </c>
      <c r="G8" s="60">
        <v>0</v>
      </c>
      <c r="H8" s="61">
        <v>0</v>
      </c>
      <c r="I8" s="60">
        <v>0</v>
      </c>
      <c r="J8" s="63">
        <v>0</v>
      </c>
    </row>
    <row r="9" spans="2:10" ht="24.95" customHeight="1" thickBot="1">
      <c r="B9" s="3"/>
      <c r="C9" s="22" t="s">
        <v>24</v>
      </c>
      <c r="D9" s="64">
        <f t="shared" ref="D9:J9" si="0">SUM(D7:D8)</f>
        <v>0</v>
      </c>
      <c r="E9" s="65">
        <f t="shared" si="0"/>
        <v>0</v>
      </c>
      <c r="F9" s="66">
        <f t="shared" si="0"/>
        <v>4</v>
      </c>
      <c r="G9" s="64">
        <f t="shared" si="0"/>
        <v>0</v>
      </c>
      <c r="H9" s="65">
        <f t="shared" si="0"/>
        <v>1</v>
      </c>
      <c r="I9" s="64">
        <f t="shared" si="0"/>
        <v>0</v>
      </c>
      <c r="J9" s="65">
        <f t="shared" si="0"/>
        <v>0</v>
      </c>
    </row>
    <row r="10" spans="2:10" ht="24.95" customHeight="1"/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8"/>
  <sheetViews>
    <sheetView zoomScaleNormal="100" workbookViewId="0">
      <selection activeCell="C7" sqref="C7:K27"/>
    </sheetView>
  </sheetViews>
  <sheetFormatPr defaultRowHeight="15"/>
  <cols>
    <col min="2" max="2" width="10.5703125" customWidth="1"/>
    <col min="3" max="3" width="35.28515625" style="2" customWidth="1"/>
    <col min="10" max="10" width="8.5703125" customWidth="1"/>
    <col min="11" max="11" width="8.85546875" customWidth="1"/>
  </cols>
  <sheetData>
    <row r="1" spans="2:11" ht="15.75" thickBot="1"/>
    <row r="2" spans="2:11" ht="79.5" customHeight="1" thickBot="1">
      <c r="B2" s="73" t="s">
        <v>74</v>
      </c>
      <c r="C2" s="74"/>
      <c r="D2" s="74"/>
      <c r="E2" s="74"/>
      <c r="F2" s="74"/>
      <c r="G2" s="74"/>
      <c r="H2" s="74"/>
      <c r="I2" s="74"/>
      <c r="J2" s="74"/>
      <c r="K2" s="75"/>
    </row>
    <row r="3" spans="2:11" ht="15.75" customHeight="1" thickBot="1">
      <c r="B3" s="76" t="s">
        <v>0</v>
      </c>
      <c r="C3" s="79" t="s">
        <v>1</v>
      </c>
      <c r="D3" s="82" t="s">
        <v>2</v>
      </c>
      <c r="E3" s="83"/>
      <c r="F3" s="83"/>
      <c r="G3" s="83"/>
      <c r="H3" s="83"/>
      <c r="I3" s="83"/>
      <c r="J3" s="83"/>
      <c r="K3" s="84"/>
    </row>
    <row r="4" spans="2:11" ht="45" customHeight="1">
      <c r="B4" s="77"/>
      <c r="C4" s="80"/>
      <c r="D4" s="85" t="s">
        <v>3</v>
      </c>
      <c r="E4" s="86"/>
      <c r="F4" s="89" t="s">
        <v>89</v>
      </c>
      <c r="G4" s="79" t="s">
        <v>10</v>
      </c>
      <c r="H4" s="85" t="s">
        <v>4</v>
      </c>
      <c r="I4" s="86"/>
      <c r="J4" s="87" t="s">
        <v>13</v>
      </c>
      <c r="K4" s="88"/>
    </row>
    <row r="5" spans="2:11" ht="69.75" customHeight="1" thickBot="1">
      <c r="B5" s="78"/>
      <c r="C5" s="81"/>
      <c r="D5" s="4" t="s">
        <v>5</v>
      </c>
      <c r="E5" s="14" t="s">
        <v>27</v>
      </c>
      <c r="F5" s="90"/>
      <c r="G5" s="81"/>
      <c r="H5" s="4" t="s">
        <v>5</v>
      </c>
      <c r="I5" s="14" t="s">
        <v>27</v>
      </c>
      <c r="J5" s="4" t="s">
        <v>5</v>
      </c>
      <c r="K5" s="14" t="s">
        <v>27</v>
      </c>
    </row>
    <row r="6" spans="2:11" ht="16.5" customHeight="1" thickBot="1">
      <c r="B6" s="72"/>
      <c r="C6" s="72"/>
      <c r="D6" s="72" t="s">
        <v>6</v>
      </c>
      <c r="E6" s="72"/>
      <c r="F6" s="72"/>
      <c r="G6" s="72"/>
      <c r="H6" s="72"/>
      <c r="I6" s="72"/>
      <c r="J6" s="72"/>
      <c r="K6" s="72"/>
    </row>
    <row r="7" spans="2:11" ht="29.25" customHeight="1">
      <c r="B7" s="7" t="s">
        <v>7</v>
      </c>
      <c r="C7" s="27" t="s">
        <v>83</v>
      </c>
      <c r="D7" s="25"/>
      <c r="E7" s="6">
        <v>1</v>
      </c>
      <c r="F7" s="34"/>
      <c r="G7" s="7"/>
      <c r="H7" s="5"/>
      <c r="I7" s="6"/>
      <c r="J7" s="5"/>
      <c r="K7" s="8"/>
    </row>
    <row r="8" spans="2:11" ht="35.25" customHeight="1">
      <c r="B8" s="17" t="s">
        <v>8</v>
      </c>
      <c r="C8" s="28" t="s">
        <v>77</v>
      </c>
      <c r="D8" s="1"/>
      <c r="E8" s="16">
        <v>4</v>
      </c>
      <c r="F8" s="35"/>
      <c r="G8" s="17"/>
      <c r="H8" s="15"/>
      <c r="I8" s="16"/>
      <c r="J8" s="15"/>
      <c r="K8" s="9"/>
    </row>
    <row r="9" spans="2:11" ht="24.95" customHeight="1">
      <c r="B9" s="17" t="s">
        <v>9</v>
      </c>
      <c r="C9" s="28" t="s">
        <v>78</v>
      </c>
      <c r="D9" s="24"/>
      <c r="E9" s="20">
        <v>1</v>
      </c>
      <c r="F9" s="36"/>
      <c r="G9" s="21"/>
      <c r="H9" s="19"/>
      <c r="I9" s="20"/>
      <c r="J9" s="19"/>
      <c r="K9" s="10"/>
    </row>
    <row r="10" spans="2:11" ht="30.75" customHeight="1">
      <c r="B10" s="17" t="s">
        <v>11</v>
      </c>
      <c r="C10" s="28" t="s">
        <v>79</v>
      </c>
      <c r="D10" s="24"/>
      <c r="E10" s="20">
        <v>4</v>
      </c>
      <c r="F10" s="36"/>
      <c r="G10" s="21"/>
      <c r="H10" s="19"/>
      <c r="I10" s="20"/>
      <c r="J10" s="19"/>
      <c r="K10" s="10"/>
    </row>
    <row r="11" spans="2:11" ht="36.75" customHeight="1">
      <c r="B11" s="17" t="s">
        <v>12</v>
      </c>
      <c r="C11" s="28" t="s">
        <v>80</v>
      </c>
      <c r="D11" s="24"/>
      <c r="E11" s="20">
        <v>1</v>
      </c>
      <c r="F11" s="36"/>
      <c r="G11" s="21"/>
      <c r="H11" s="19"/>
      <c r="I11" s="20"/>
      <c r="J11" s="19"/>
      <c r="K11" s="10"/>
    </row>
    <row r="12" spans="2:11" ht="24.95" customHeight="1">
      <c r="B12" s="17" t="s">
        <v>14</v>
      </c>
      <c r="C12" s="28" t="s">
        <v>81</v>
      </c>
      <c r="D12" s="24"/>
      <c r="E12" s="20">
        <v>1</v>
      </c>
      <c r="F12" s="36"/>
      <c r="G12" s="21"/>
      <c r="H12" s="19"/>
      <c r="I12" s="20"/>
      <c r="J12" s="19"/>
      <c r="K12" s="10"/>
    </row>
    <row r="13" spans="2:11" ht="38.25" customHeight="1">
      <c r="B13" s="17" t="s">
        <v>15</v>
      </c>
      <c r="C13" s="28" t="s">
        <v>82</v>
      </c>
      <c r="D13" s="24"/>
      <c r="E13" s="20">
        <v>1</v>
      </c>
      <c r="F13" s="36"/>
      <c r="G13" s="21"/>
      <c r="H13" s="19"/>
      <c r="I13" s="20"/>
      <c r="J13" s="19"/>
      <c r="K13" s="10"/>
    </row>
    <row r="14" spans="2:11" ht="35.25" customHeight="1">
      <c r="B14" s="17" t="s">
        <v>16</v>
      </c>
      <c r="C14" s="28" t="s">
        <v>84</v>
      </c>
      <c r="D14" s="24"/>
      <c r="E14" s="20">
        <v>1</v>
      </c>
      <c r="F14" s="36"/>
      <c r="G14" s="21"/>
      <c r="H14" s="19"/>
      <c r="I14" s="20"/>
      <c r="J14" s="19"/>
      <c r="K14" s="10"/>
    </row>
    <row r="15" spans="2:11" ht="35.25" customHeight="1">
      <c r="B15" s="17" t="s">
        <v>17</v>
      </c>
      <c r="C15" s="28" t="s">
        <v>76</v>
      </c>
      <c r="D15" s="24"/>
      <c r="E15" s="20"/>
      <c r="F15" s="36"/>
      <c r="G15" s="21">
        <v>2</v>
      </c>
      <c r="H15" s="19"/>
      <c r="I15" s="20"/>
      <c r="J15" s="19"/>
      <c r="K15" s="10"/>
    </row>
    <row r="16" spans="2:11" ht="35.25" customHeight="1">
      <c r="B16" s="17" t="s">
        <v>18</v>
      </c>
      <c r="C16" s="28" t="s">
        <v>85</v>
      </c>
      <c r="D16" s="24"/>
      <c r="E16" s="20"/>
      <c r="F16" s="36"/>
      <c r="G16" s="21">
        <v>4</v>
      </c>
      <c r="H16" s="19"/>
      <c r="I16" s="20"/>
      <c r="J16" s="19"/>
      <c r="K16" s="10"/>
    </row>
    <row r="17" spans="2:11" ht="35.25" customHeight="1">
      <c r="B17" s="17" t="s">
        <v>19</v>
      </c>
      <c r="C17" s="28" t="s">
        <v>86</v>
      </c>
      <c r="D17" s="24"/>
      <c r="E17" s="20"/>
      <c r="F17" s="36"/>
      <c r="G17" s="21">
        <v>1</v>
      </c>
      <c r="H17" s="19"/>
      <c r="I17" s="20"/>
      <c r="J17" s="19"/>
      <c r="K17" s="10"/>
    </row>
    <row r="18" spans="2:11" ht="35.25" customHeight="1">
      <c r="B18" s="17" t="s">
        <v>20</v>
      </c>
      <c r="C18" s="28" t="s">
        <v>87</v>
      </c>
      <c r="D18" s="24"/>
      <c r="E18" s="20"/>
      <c r="F18" s="36"/>
      <c r="G18" s="21">
        <v>1</v>
      </c>
      <c r="H18" s="19"/>
      <c r="I18" s="20"/>
      <c r="J18" s="19"/>
      <c r="K18" s="10"/>
    </row>
    <row r="19" spans="2:11" ht="35.25" customHeight="1">
      <c r="B19" s="17" t="s">
        <v>21</v>
      </c>
      <c r="C19" s="28" t="s">
        <v>88</v>
      </c>
      <c r="D19" s="24"/>
      <c r="E19" s="20"/>
      <c r="F19" s="36"/>
      <c r="G19" s="21">
        <v>4</v>
      </c>
      <c r="H19" s="19"/>
      <c r="I19" s="20"/>
      <c r="J19" s="19"/>
      <c r="K19" s="10"/>
    </row>
    <row r="20" spans="2:11" ht="35.25" customHeight="1">
      <c r="B20" s="17" t="s">
        <v>22</v>
      </c>
      <c r="C20" s="28" t="s">
        <v>90</v>
      </c>
      <c r="D20" s="24"/>
      <c r="E20" s="20"/>
      <c r="F20" s="36">
        <v>5</v>
      </c>
      <c r="G20" s="21"/>
      <c r="H20" s="19"/>
      <c r="I20" s="20"/>
      <c r="J20" s="19"/>
      <c r="K20" s="10"/>
    </row>
    <row r="21" spans="2:11" ht="39.75" customHeight="1">
      <c r="B21" s="17" t="s">
        <v>23</v>
      </c>
      <c r="C21" s="28" t="s">
        <v>91</v>
      </c>
      <c r="D21" s="24"/>
      <c r="E21" s="20"/>
      <c r="F21" s="36"/>
      <c r="G21" s="21"/>
      <c r="H21" s="19"/>
      <c r="I21" s="20">
        <v>1</v>
      </c>
      <c r="J21" s="19"/>
      <c r="K21" s="10"/>
    </row>
    <row r="22" spans="2:11" ht="35.25" customHeight="1">
      <c r="B22" s="17" t="s">
        <v>25</v>
      </c>
      <c r="C22" s="28" t="s">
        <v>92</v>
      </c>
      <c r="D22" s="24"/>
      <c r="E22" s="20"/>
      <c r="F22" s="36"/>
      <c r="G22" s="21"/>
      <c r="H22" s="19"/>
      <c r="I22" s="20">
        <v>1</v>
      </c>
      <c r="J22" s="19"/>
      <c r="K22" s="10"/>
    </row>
    <row r="23" spans="2:11" ht="40.5" customHeight="1">
      <c r="B23" s="17" t="s">
        <v>26</v>
      </c>
      <c r="C23" s="28" t="s">
        <v>93</v>
      </c>
      <c r="D23" s="24"/>
      <c r="E23" s="20"/>
      <c r="F23" s="36"/>
      <c r="G23" s="21"/>
      <c r="H23" s="19"/>
      <c r="I23" s="20">
        <v>2</v>
      </c>
      <c r="J23" s="19"/>
      <c r="K23" s="10"/>
    </row>
    <row r="24" spans="2:11" ht="35.25" customHeight="1">
      <c r="B24" s="17" t="s">
        <v>28</v>
      </c>
      <c r="C24" s="28" t="s">
        <v>95</v>
      </c>
      <c r="D24" s="24"/>
      <c r="E24" s="20"/>
      <c r="F24" s="36"/>
      <c r="G24" s="21"/>
      <c r="H24" s="19"/>
      <c r="I24" s="20">
        <v>1</v>
      </c>
      <c r="J24" s="19"/>
      <c r="K24" s="10"/>
    </row>
    <row r="25" spans="2:11" ht="35.25" customHeight="1">
      <c r="B25" s="17" t="s">
        <v>29</v>
      </c>
      <c r="C25" s="28" t="s">
        <v>94</v>
      </c>
      <c r="D25" s="24"/>
      <c r="E25" s="20"/>
      <c r="F25" s="36"/>
      <c r="G25" s="21"/>
      <c r="H25" s="19"/>
      <c r="I25" s="20">
        <v>1</v>
      </c>
      <c r="J25" s="19"/>
      <c r="K25" s="10"/>
    </row>
    <row r="26" spans="2:11" ht="35.25" customHeight="1">
      <c r="B26" s="17" t="s">
        <v>31</v>
      </c>
      <c r="C26" s="28" t="s">
        <v>96</v>
      </c>
      <c r="D26" s="24"/>
      <c r="E26" s="20"/>
      <c r="F26" s="36"/>
      <c r="G26" s="21"/>
      <c r="H26" s="19"/>
      <c r="I26" s="20"/>
      <c r="J26" s="19"/>
      <c r="K26" s="10">
        <v>1</v>
      </c>
    </row>
    <row r="27" spans="2:11" ht="41.25" customHeight="1" thickBot="1">
      <c r="B27" s="17" t="s">
        <v>32</v>
      </c>
      <c r="C27" s="28" t="s">
        <v>97</v>
      </c>
      <c r="D27" s="24"/>
      <c r="E27" s="20"/>
      <c r="F27" s="36"/>
      <c r="G27" s="21"/>
      <c r="H27" s="19"/>
      <c r="I27" s="20"/>
      <c r="J27" s="19"/>
      <c r="K27" s="10">
        <v>1</v>
      </c>
    </row>
    <row r="28" spans="2:11" ht="16.5" thickBot="1">
      <c r="B28" s="3"/>
      <c r="C28" s="26" t="s">
        <v>24</v>
      </c>
      <c r="D28" s="11">
        <f t="shared" ref="D28:K28" si="0">SUM(D7:D27)</f>
        <v>0</v>
      </c>
      <c r="E28" s="12">
        <f t="shared" si="0"/>
        <v>14</v>
      </c>
      <c r="F28" s="37">
        <f t="shared" si="0"/>
        <v>5</v>
      </c>
      <c r="G28" s="13">
        <f t="shared" si="0"/>
        <v>12</v>
      </c>
      <c r="H28" s="11">
        <f t="shared" si="0"/>
        <v>0</v>
      </c>
      <c r="I28" s="12">
        <f t="shared" si="0"/>
        <v>6</v>
      </c>
      <c r="J28" s="11">
        <f t="shared" si="0"/>
        <v>0</v>
      </c>
      <c r="K28" s="12">
        <f t="shared" si="0"/>
        <v>2</v>
      </c>
    </row>
  </sheetData>
  <mergeCells count="11">
    <mergeCell ref="B6:C6"/>
    <mergeCell ref="D6:K6"/>
    <mergeCell ref="B3:B5"/>
    <mergeCell ref="B2:K2"/>
    <mergeCell ref="C3:C5"/>
    <mergeCell ref="D3:K3"/>
    <mergeCell ref="D4:E4"/>
    <mergeCell ref="G4:G5"/>
    <mergeCell ref="H4:I4"/>
    <mergeCell ref="J4:K4"/>
    <mergeCell ref="F4:F5"/>
  </mergeCells>
  <phoneticPr fontId="3" type="noConversion"/>
  <pageMargins left="0.25" right="0.25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DF2D0-4ED0-4F39-9EF3-10FAFB0D03DB}">
  <sheetPr>
    <pageSetUpPr fitToPage="1"/>
  </sheetPr>
  <dimension ref="B1:K38"/>
  <sheetViews>
    <sheetView topLeftCell="A3" zoomScaleNormal="100" workbookViewId="0">
      <selection activeCell="K7" sqref="K7:K22"/>
    </sheetView>
  </sheetViews>
  <sheetFormatPr defaultRowHeight="15"/>
  <cols>
    <col min="2" max="2" width="10.5703125" customWidth="1"/>
    <col min="3" max="3" width="35.42578125" style="2" customWidth="1"/>
    <col min="6" max="6" width="10.85546875" customWidth="1"/>
    <col min="10" max="10" width="8.5703125" customWidth="1"/>
    <col min="11" max="11" width="8.85546875" customWidth="1"/>
  </cols>
  <sheetData>
    <row r="1" spans="2:11" ht="15.75" thickBot="1"/>
    <row r="2" spans="2:11" ht="79.5" customHeight="1" thickBot="1">
      <c r="B2" s="73" t="s">
        <v>73</v>
      </c>
      <c r="C2" s="74"/>
      <c r="D2" s="74"/>
      <c r="E2" s="74"/>
      <c r="F2" s="74"/>
      <c r="G2" s="74"/>
      <c r="H2" s="74"/>
      <c r="I2" s="74"/>
      <c r="J2" s="74"/>
      <c r="K2" s="75"/>
    </row>
    <row r="3" spans="2:11" ht="15.75" customHeight="1" thickBot="1">
      <c r="B3" s="76" t="s">
        <v>0</v>
      </c>
      <c r="C3" s="79" t="s">
        <v>1</v>
      </c>
      <c r="D3" s="82" t="s">
        <v>2</v>
      </c>
      <c r="E3" s="83"/>
      <c r="F3" s="83"/>
      <c r="G3" s="83"/>
      <c r="H3" s="83"/>
      <c r="I3" s="83"/>
      <c r="J3" s="83"/>
      <c r="K3" s="84"/>
    </row>
    <row r="4" spans="2:11" ht="45" customHeight="1">
      <c r="B4" s="77"/>
      <c r="C4" s="80"/>
      <c r="D4" s="85" t="s">
        <v>3</v>
      </c>
      <c r="E4" s="86"/>
      <c r="F4" s="91" t="s">
        <v>98</v>
      </c>
      <c r="G4" s="79" t="s">
        <v>10</v>
      </c>
      <c r="H4" s="85" t="s">
        <v>4</v>
      </c>
      <c r="I4" s="86"/>
      <c r="J4" s="87" t="s">
        <v>13</v>
      </c>
      <c r="K4" s="88"/>
    </row>
    <row r="5" spans="2:11" ht="118.5" customHeight="1" thickBot="1">
      <c r="B5" s="78"/>
      <c r="C5" s="81"/>
      <c r="D5" s="4" t="s">
        <v>5</v>
      </c>
      <c r="E5" s="14" t="s">
        <v>27</v>
      </c>
      <c r="F5" s="92"/>
      <c r="G5" s="81"/>
      <c r="H5" s="4" t="s">
        <v>5</v>
      </c>
      <c r="I5" s="14" t="s">
        <v>27</v>
      </c>
      <c r="J5" s="4" t="s">
        <v>5</v>
      </c>
      <c r="K5" s="14" t="s">
        <v>27</v>
      </c>
    </row>
    <row r="6" spans="2:11" ht="16.5" customHeight="1" thickBot="1">
      <c r="B6" s="72"/>
      <c r="C6" s="72"/>
      <c r="D6" s="72" t="s">
        <v>6</v>
      </c>
      <c r="E6" s="72"/>
      <c r="F6" s="72"/>
      <c r="G6" s="72"/>
      <c r="H6" s="72"/>
      <c r="I6" s="72"/>
      <c r="J6" s="72"/>
      <c r="K6" s="72"/>
    </row>
    <row r="7" spans="2:11" ht="55.5" customHeight="1">
      <c r="B7" s="7" t="s">
        <v>7</v>
      </c>
      <c r="C7" s="29" t="s">
        <v>99</v>
      </c>
      <c r="D7" s="25"/>
      <c r="E7" s="6"/>
      <c r="F7" s="34">
        <v>5</v>
      </c>
      <c r="G7" s="7"/>
      <c r="H7" s="5"/>
      <c r="I7" s="6"/>
      <c r="J7" s="5"/>
      <c r="K7" s="8"/>
    </row>
    <row r="8" spans="2:11" ht="27" customHeight="1">
      <c r="B8" s="17" t="s">
        <v>8</v>
      </c>
      <c r="C8" s="30" t="s">
        <v>100</v>
      </c>
      <c r="D8" s="1">
        <v>2</v>
      </c>
      <c r="E8" s="16"/>
      <c r="F8" s="35"/>
      <c r="G8" s="17"/>
      <c r="H8" s="15"/>
      <c r="I8" s="16"/>
      <c r="J8" s="15"/>
      <c r="K8" s="9"/>
    </row>
    <row r="9" spans="2:11" ht="29.25" customHeight="1">
      <c r="B9" s="17" t="s">
        <v>9</v>
      </c>
      <c r="C9" s="30" t="s">
        <v>102</v>
      </c>
      <c r="D9" s="1">
        <v>1</v>
      </c>
      <c r="E9" s="16"/>
      <c r="F9" s="35"/>
      <c r="G9" s="17"/>
      <c r="H9" s="15"/>
      <c r="I9" s="16"/>
      <c r="J9" s="15"/>
      <c r="K9" s="9"/>
    </row>
    <row r="10" spans="2:11" ht="24.95" customHeight="1">
      <c r="B10" s="17" t="s">
        <v>11</v>
      </c>
      <c r="C10" s="30" t="s">
        <v>101</v>
      </c>
      <c r="D10" s="24">
        <v>3</v>
      </c>
      <c r="E10" s="20"/>
      <c r="F10" s="36"/>
      <c r="G10" s="21"/>
      <c r="H10" s="19"/>
      <c r="I10" s="20"/>
      <c r="J10" s="19"/>
      <c r="K10" s="10"/>
    </row>
    <row r="11" spans="2:11" ht="25.5" customHeight="1">
      <c r="B11" s="17" t="s">
        <v>12</v>
      </c>
      <c r="C11" s="31" t="str">
        <f>[1]FEDS!F19</f>
        <v>Urząd Gminy Siekierczyn</v>
      </c>
      <c r="D11" s="24"/>
      <c r="E11" s="20">
        <v>2</v>
      </c>
      <c r="F11" s="36"/>
      <c r="G11" s="21"/>
      <c r="H11" s="19"/>
      <c r="I11" s="20"/>
      <c r="J11" s="19"/>
      <c r="K11" s="10"/>
    </row>
    <row r="12" spans="2:11" ht="24.95" customHeight="1">
      <c r="B12" s="46" t="s">
        <v>14</v>
      </c>
      <c r="C12" s="30" t="s">
        <v>103</v>
      </c>
      <c r="D12" s="24"/>
      <c r="E12" s="20">
        <v>1</v>
      </c>
      <c r="F12" s="36"/>
      <c r="G12" s="21"/>
      <c r="H12" s="19"/>
      <c r="I12" s="20"/>
      <c r="J12" s="19"/>
      <c r="K12" s="10"/>
    </row>
    <row r="13" spans="2:11" ht="26.25" customHeight="1">
      <c r="B13" s="17" t="s">
        <v>15</v>
      </c>
      <c r="C13" s="30" t="str">
        <f>[1]FEDS!F22</f>
        <v>Starostwo Powiatowe w Lubaniu</v>
      </c>
      <c r="D13" s="24"/>
      <c r="E13" s="20">
        <v>1</v>
      </c>
      <c r="F13" s="36"/>
      <c r="G13" s="21"/>
      <c r="H13" s="19"/>
      <c r="I13" s="20"/>
      <c r="J13" s="19"/>
      <c r="K13" s="10"/>
    </row>
    <row r="14" spans="2:11" ht="24.95" customHeight="1">
      <c r="B14" s="17" t="s">
        <v>16</v>
      </c>
      <c r="C14" s="31" t="s">
        <v>104</v>
      </c>
      <c r="D14" s="24"/>
      <c r="E14" s="20">
        <v>1</v>
      </c>
      <c r="F14" s="36"/>
      <c r="G14" s="21"/>
      <c r="H14" s="19"/>
      <c r="I14" s="20">
        <v>1</v>
      </c>
      <c r="J14" s="19"/>
      <c r="K14" s="10"/>
    </row>
    <row r="15" spans="2:11" ht="22.5" customHeight="1">
      <c r="B15" s="17" t="s">
        <v>17</v>
      </c>
      <c r="C15" s="31" t="str">
        <f>[1]FEDS!F24</f>
        <v>Sąd Rejonowy w Lubaniu</v>
      </c>
      <c r="D15" s="24"/>
      <c r="E15" s="20">
        <v>1</v>
      </c>
      <c r="F15" s="36"/>
      <c r="G15" s="21"/>
      <c r="H15" s="19"/>
      <c r="I15" s="20"/>
      <c r="J15" s="19"/>
      <c r="K15" s="10"/>
    </row>
    <row r="16" spans="2:11" ht="33" customHeight="1">
      <c r="B16" s="17" t="s">
        <v>18</v>
      </c>
      <c r="C16" s="30" t="s">
        <v>105</v>
      </c>
      <c r="D16" s="24"/>
      <c r="E16" s="20">
        <v>1</v>
      </c>
      <c r="F16" s="36"/>
      <c r="G16" s="21"/>
      <c r="H16" s="19"/>
      <c r="I16" s="20"/>
      <c r="J16" s="19"/>
      <c r="K16" s="10"/>
    </row>
    <row r="17" spans="2:11" ht="24.95" customHeight="1" thickBot="1">
      <c r="B17" s="46" t="s">
        <v>19</v>
      </c>
      <c r="C17" s="31" t="str">
        <f>[1]FEDS!F26</f>
        <v>Zespół Powiatowe Centrum Edukacyjne w Lubaniu</v>
      </c>
      <c r="D17" s="24"/>
      <c r="E17" s="20">
        <v>1</v>
      </c>
      <c r="F17" s="36"/>
      <c r="G17" s="21"/>
      <c r="H17" s="19"/>
      <c r="I17" s="20"/>
      <c r="J17" s="19"/>
      <c r="K17" s="10"/>
    </row>
    <row r="18" spans="2:11" ht="24.95" customHeight="1" thickBot="1">
      <c r="B18" s="17" t="s">
        <v>20</v>
      </c>
      <c r="C18" s="67" t="s">
        <v>106</v>
      </c>
      <c r="D18" s="24"/>
      <c r="E18" s="20"/>
      <c r="F18" s="36"/>
      <c r="G18" s="21"/>
      <c r="H18" s="19"/>
      <c r="I18" s="20">
        <v>1</v>
      </c>
      <c r="J18" s="19"/>
      <c r="K18" s="10"/>
    </row>
    <row r="19" spans="2:11" ht="33.75" customHeight="1">
      <c r="B19" s="17" t="s">
        <v>21</v>
      </c>
      <c r="C19" s="31" t="s">
        <v>107</v>
      </c>
      <c r="D19" s="24"/>
      <c r="E19" s="20"/>
      <c r="F19" s="36"/>
      <c r="G19" s="21"/>
      <c r="H19" s="19"/>
      <c r="I19" s="20">
        <v>1</v>
      </c>
      <c r="J19" s="19"/>
      <c r="K19" s="10"/>
    </row>
    <row r="20" spans="2:11" ht="39" customHeight="1">
      <c r="B20" s="17" t="s">
        <v>22</v>
      </c>
      <c r="C20" s="30" t="s">
        <v>109</v>
      </c>
      <c r="D20" s="24"/>
      <c r="E20" s="20"/>
      <c r="F20" s="36"/>
      <c r="G20" s="21"/>
      <c r="H20" s="19"/>
      <c r="I20" s="20"/>
      <c r="J20" s="19"/>
      <c r="K20" s="10">
        <v>2</v>
      </c>
    </row>
    <row r="21" spans="2:11" ht="24.95" customHeight="1">
      <c r="B21" s="17" t="s">
        <v>23</v>
      </c>
      <c r="C21" s="32" t="s">
        <v>110</v>
      </c>
      <c r="D21" s="24"/>
      <c r="E21" s="20"/>
      <c r="F21" s="36"/>
      <c r="G21" s="21"/>
      <c r="H21" s="19"/>
      <c r="I21" s="20"/>
      <c r="J21" s="19"/>
      <c r="K21" s="10">
        <v>1</v>
      </c>
    </row>
    <row r="22" spans="2:11" ht="36.75" customHeight="1" thickBot="1">
      <c r="B22" s="46" t="s">
        <v>25</v>
      </c>
      <c r="C22" s="30" t="s">
        <v>108</v>
      </c>
      <c r="D22" s="24"/>
      <c r="E22" s="20"/>
      <c r="F22" s="36"/>
      <c r="G22" s="21"/>
      <c r="H22" s="19"/>
      <c r="I22" s="20"/>
      <c r="J22" s="19"/>
      <c r="K22" s="10">
        <v>1</v>
      </c>
    </row>
    <row r="23" spans="2:11" ht="16.5" thickBot="1">
      <c r="B23" s="3"/>
      <c r="C23" s="26" t="s">
        <v>24</v>
      </c>
      <c r="D23" s="11">
        <f t="shared" ref="D23:K23" si="0">SUM(D7:D22)</f>
        <v>6</v>
      </c>
      <c r="E23" s="12">
        <f t="shared" si="0"/>
        <v>8</v>
      </c>
      <c r="F23" s="37">
        <f t="shared" si="0"/>
        <v>5</v>
      </c>
      <c r="G23" s="13">
        <f t="shared" si="0"/>
        <v>0</v>
      </c>
      <c r="H23" s="11">
        <f t="shared" si="0"/>
        <v>0</v>
      </c>
      <c r="I23" s="12">
        <f t="shared" si="0"/>
        <v>3</v>
      </c>
      <c r="J23" s="11">
        <f t="shared" si="0"/>
        <v>0</v>
      </c>
      <c r="K23" s="12">
        <f t="shared" si="0"/>
        <v>4</v>
      </c>
    </row>
    <row r="38" spans="3:3">
      <c r="C38" s="68"/>
    </row>
  </sheetData>
  <mergeCells count="11">
    <mergeCell ref="B6:C6"/>
    <mergeCell ref="D6:K6"/>
    <mergeCell ref="B2:K2"/>
    <mergeCell ref="B3:B5"/>
    <mergeCell ref="C3:C5"/>
    <mergeCell ref="D3:K3"/>
    <mergeCell ref="D4:E4"/>
    <mergeCell ref="G4:G5"/>
    <mergeCell ref="H4:I4"/>
    <mergeCell ref="J4:K4"/>
    <mergeCell ref="F4:F5"/>
  </mergeCells>
  <phoneticPr fontId="3" type="noConversion"/>
  <pageMargins left="0.25" right="0.25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1255-AE76-418E-96DD-651CC08770A5}">
  <sheetPr>
    <pageSetUpPr fitToPage="1"/>
  </sheetPr>
  <dimension ref="B1:K24"/>
  <sheetViews>
    <sheetView topLeftCell="A13" zoomScaleNormal="100" workbookViewId="0">
      <selection activeCell="G23" sqref="G23"/>
    </sheetView>
  </sheetViews>
  <sheetFormatPr defaultRowHeight="15"/>
  <cols>
    <col min="2" max="2" width="10.5703125" customWidth="1"/>
    <col min="3" max="3" width="34.28515625" style="2" customWidth="1"/>
    <col min="10" max="10" width="8.5703125" customWidth="1"/>
    <col min="11" max="11" width="8.85546875" customWidth="1"/>
  </cols>
  <sheetData>
    <row r="1" spans="2:11" ht="15.75" thickBot="1"/>
    <row r="2" spans="2:11" ht="79.5" customHeight="1" thickBot="1">
      <c r="B2" s="73" t="s">
        <v>72</v>
      </c>
      <c r="C2" s="74"/>
      <c r="D2" s="74"/>
      <c r="E2" s="74"/>
      <c r="F2" s="74"/>
      <c r="G2" s="74"/>
      <c r="H2" s="74"/>
      <c r="I2" s="74"/>
      <c r="J2" s="74"/>
      <c r="K2" s="75"/>
    </row>
    <row r="3" spans="2:11" ht="15.75" customHeight="1" thickBot="1">
      <c r="B3" s="76" t="s">
        <v>0</v>
      </c>
      <c r="C3" s="79" t="s">
        <v>1</v>
      </c>
      <c r="D3" s="82" t="s">
        <v>2</v>
      </c>
      <c r="E3" s="83"/>
      <c r="F3" s="83"/>
      <c r="G3" s="83"/>
      <c r="H3" s="83"/>
      <c r="I3" s="83"/>
      <c r="J3" s="83"/>
      <c r="K3" s="84"/>
    </row>
    <row r="4" spans="2:11" ht="45" customHeight="1">
      <c r="B4" s="77"/>
      <c r="C4" s="80"/>
      <c r="D4" s="93" t="s">
        <v>3</v>
      </c>
      <c r="E4" s="94"/>
      <c r="F4" s="95"/>
      <c r="G4" s="79" t="s">
        <v>10</v>
      </c>
      <c r="H4" s="85" t="s">
        <v>4</v>
      </c>
      <c r="I4" s="86"/>
      <c r="J4" s="87" t="s">
        <v>13</v>
      </c>
      <c r="K4" s="88"/>
    </row>
    <row r="5" spans="2:11" ht="69.75" customHeight="1" thickBot="1">
      <c r="B5" s="78"/>
      <c r="C5" s="81"/>
      <c r="D5" s="4" t="s">
        <v>5</v>
      </c>
      <c r="E5" s="41" t="s">
        <v>27</v>
      </c>
      <c r="F5" s="33" t="s">
        <v>30</v>
      </c>
      <c r="G5" s="81"/>
      <c r="H5" s="4" t="s">
        <v>5</v>
      </c>
      <c r="I5" s="14" t="s">
        <v>27</v>
      </c>
      <c r="J5" s="4" t="s">
        <v>5</v>
      </c>
      <c r="K5" s="14" t="s">
        <v>27</v>
      </c>
    </row>
    <row r="6" spans="2:11" ht="16.5" customHeight="1" thickBot="1">
      <c r="B6" s="72"/>
      <c r="C6" s="72"/>
      <c r="D6" s="72" t="s">
        <v>6</v>
      </c>
      <c r="E6" s="72"/>
      <c r="F6" s="72"/>
      <c r="G6" s="72"/>
      <c r="H6" s="72"/>
      <c r="I6" s="72"/>
      <c r="J6" s="72"/>
      <c r="K6" s="72"/>
    </row>
    <row r="7" spans="2:11" ht="45.75" customHeight="1">
      <c r="B7" s="7" t="s">
        <v>7</v>
      </c>
      <c r="C7" s="44" t="s">
        <v>114</v>
      </c>
      <c r="D7" s="25"/>
      <c r="E7" s="38">
        <v>2</v>
      </c>
      <c r="F7" s="34"/>
      <c r="G7" s="7"/>
      <c r="H7" s="5"/>
      <c r="I7" s="6"/>
      <c r="J7" s="5"/>
      <c r="K7" s="8"/>
    </row>
    <row r="8" spans="2:11" ht="35.25" customHeight="1">
      <c r="B8" s="17" t="s">
        <v>8</v>
      </c>
      <c r="C8" s="42" t="s">
        <v>111</v>
      </c>
      <c r="D8" s="1"/>
      <c r="E8" s="39">
        <v>1</v>
      </c>
      <c r="F8" s="35"/>
      <c r="G8" s="17"/>
      <c r="H8" s="15"/>
      <c r="I8" s="16"/>
      <c r="J8" s="15"/>
      <c r="K8" s="9"/>
    </row>
    <row r="9" spans="2:11" ht="33" customHeight="1">
      <c r="B9" s="17" t="s">
        <v>9</v>
      </c>
      <c r="C9" s="42" t="s">
        <v>112</v>
      </c>
      <c r="D9" s="1"/>
      <c r="E9" s="39">
        <v>5</v>
      </c>
      <c r="F9" s="35"/>
      <c r="G9" s="17"/>
      <c r="H9" s="15"/>
      <c r="I9" s="16"/>
      <c r="J9" s="15"/>
      <c r="K9" s="9"/>
    </row>
    <row r="10" spans="2:11" ht="44.25" customHeight="1">
      <c r="B10" s="17" t="s">
        <v>11</v>
      </c>
      <c r="C10" s="42" t="str">
        <f>[2]FEDS!F34</f>
        <v>Przedsiębiorstwo Usług Komunalnych Sp. z o.o. w Olszynie</v>
      </c>
      <c r="D10" s="1"/>
      <c r="E10" s="39">
        <v>1</v>
      </c>
      <c r="F10" s="35"/>
      <c r="G10" s="17"/>
      <c r="H10" s="15"/>
      <c r="I10" s="16"/>
      <c r="J10" s="15"/>
      <c r="K10" s="9"/>
    </row>
    <row r="11" spans="2:11" ht="38.25" customHeight="1">
      <c r="B11" s="17" t="s">
        <v>12</v>
      </c>
      <c r="C11" s="42" t="str">
        <f>[2]FEDS!F35</f>
        <v>Przedsiębiorstwo Handlowo-Usługowe Kazimierz Dryszel w Świeradowie Zdroju</v>
      </c>
      <c r="D11" s="1"/>
      <c r="E11" s="39">
        <v>1</v>
      </c>
      <c r="F11" s="35"/>
      <c r="G11" s="17"/>
      <c r="H11" s="15"/>
      <c r="I11" s="16"/>
      <c r="J11" s="15"/>
      <c r="K11" s="9"/>
    </row>
    <row r="12" spans="2:11" ht="24.95" customHeight="1">
      <c r="B12" s="21" t="s">
        <v>14</v>
      </c>
      <c r="C12" s="42" t="str">
        <f>[2]FEDS!F36</f>
        <v>Starostwo Powiatowe w Lubaniu</v>
      </c>
      <c r="D12" s="24"/>
      <c r="E12" s="40">
        <v>1</v>
      </c>
      <c r="F12" s="36"/>
      <c r="G12" s="21"/>
      <c r="H12" s="19"/>
      <c r="I12" s="20"/>
      <c r="J12" s="19"/>
      <c r="K12" s="10"/>
    </row>
    <row r="13" spans="2:11" ht="30.75" customHeight="1">
      <c r="B13" s="17" t="s">
        <v>15</v>
      </c>
      <c r="C13" s="42" t="s">
        <v>113</v>
      </c>
      <c r="D13" s="24"/>
      <c r="E13" s="40">
        <v>1</v>
      </c>
      <c r="F13" s="36"/>
      <c r="G13" s="21"/>
      <c r="H13" s="19"/>
      <c r="I13" s="20"/>
      <c r="J13" s="19"/>
      <c r="K13" s="10"/>
    </row>
    <row r="14" spans="2:11" ht="40.5" customHeight="1">
      <c r="B14" s="52" t="s">
        <v>16</v>
      </c>
      <c r="C14" s="42" t="s">
        <v>123</v>
      </c>
      <c r="D14" s="24">
        <v>1</v>
      </c>
      <c r="E14" s="40"/>
      <c r="F14" s="36"/>
      <c r="G14" s="21"/>
      <c r="H14" s="19"/>
      <c r="I14" s="20"/>
      <c r="J14" s="19"/>
      <c r="K14" s="10"/>
    </row>
    <row r="15" spans="2:11" ht="24.95" customHeight="1">
      <c r="B15" s="17" t="s">
        <v>17</v>
      </c>
      <c r="C15" s="69" t="s">
        <v>115</v>
      </c>
      <c r="D15" s="24"/>
      <c r="E15" s="40"/>
      <c r="F15" s="36"/>
      <c r="G15" s="21"/>
      <c r="H15" s="19"/>
      <c r="I15" s="20">
        <v>1</v>
      </c>
      <c r="J15" s="19"/>
      <c r="K15" s="10"/>
    </row>
    <row r="16" spans="2:11" ht="31.5" customHeight="1">
      <c r="B16" s="17" t="s">
        <v>18</v>
      </c>
      <c r="C16" s="42" t="s">
        <v>116</v>
      </c>
      <c r="D16" s="24"/>
      <c r="E16" s="40"/>
      <c r="F16" s="36"/>
      <c r="G16" s="21"/>
      <c r="H16" s="19"/>
      <c r="I16" s="20">
        <v>1</v>
      </c>
      <c r="J16" s="19"/>
      <c r="K16" s="10"/>
    </row>
    <row r="17" spans="2:11" ht="36.75" customHeight="1">
      <c r="B17" s="17" t="s">
        <v>19</v>
      </c>
      <c r="C17" s="71" t="s">
        <v>117</v>
      </c>
      <c r="D17" s="24"/>
      <c r="E17" s="40"/>
      <c r="F17" s="36"/>
      <c r="G17" s="21"/>
      <c r="H17" s="19"/>
      <c r="I17" s="20">
        <v>1</v>
      </c>
      <c r="J17" s="19"/>
      <c r="K17" s="10"/>
    </row>
    <row r="18" spans="2:11" ht="36.75" customHeight="1">
      <c r="B18" s="21" t="s">
        <v>20</v>
      </c>
      <c r="C18" s="70" t="s">
        <v>118</v>
      </c>
      <c r="D18" s="24"/>
      <c r="E18" s="40"/>
      <c r="F18" s="36"/>
      <c r="G18" s="21"/>
      <c r="H18" s="19"/>
      <c r="I18" s="20"/>
      <c r="J18" s="19"/>
      <c r="K18" s="10">
        <v>1</v>
      </c>
    </row>
    <row r="19" spans="2:11" ht="36.75" customHeight="1">
      <c r="B19" s="17" t="s">
        <v>21</v>
      </c>
      <c r="C19" s="43" t="s">
        <v>119</v>
      </c>
      <c r="D19" s="24"/>
      <c r="E19" s="40"/>
      <c r="F19" s="36"/>
      <c r="G19" s="21"/>
      <c r="H19" s="19"/>
      <c r="I19" s="20"/>
      <c r="J19" s="19"/>
      <c r="K19" s="10">
        <v>1</v>
      </c>
    </row>
    <row r="20" spans="2:11" ht="36.75" customHeight="1">
      <c r="B20" s="17" t="s">
        <v>22</v>
      </c>
      <c r="C20" s="43" t="s">
        <v>120</v>
      </c>
      <c r="D20" s="24"/>
      <c r="E20" s="40"/>
      <c r="F20" s="36"/>
      <c r="G20" s="21"/>
      <c r="H20" s="19"/>
      <c r="I20" s="20"/>
      <c r="J20" s="19"/>
      <c r="K20" s="10">
        <v>2</v>
      </c>
    </row>
    <row r="21" spans="2:11" ht="36.75" customHeight="1">
      <c r="B21" s="17" t="s">
        <v>23</v>
      </c>
      <c r="C21" s="43" t="s">
        <v>121</v>
      </c>
      <c r="D21" s="24"/>
      <c r="E21" s="40"/>
      <c r="F21" s="36"/>
      <c r="G21" s="21"/>
      <c r="H21" s="19"/>
      <c r="I21" s="20"/>
      <c r="J21" s="19">
        <v>1</v>
      </c>
      <c r="K21" s="10"/>
    </row>
    <row r="22" spans="2:11" ht="36.75" customHeight="1">
      <c r="B22" s="17" t="s">
        <v>25</v>
      </c>
      <c r="C22" s="43" t="s">
        <v>128</v>
      </c>
      <c r="D22" s="24"/>
      <c r="E22" s="40"/>
      <c r="F22" s="36"/>
      <c r="G22" s="21"/>
      <c r="H22" s="19"/>
      <c r="I22" s="20"/>
      <c r="J22" s="19">
        <v>1</v>
      </c>
      <c r="K22" s="10"/>
    </row>
    <row r="23" spans="2:11" ht="36.75" customHeight="1" thickBot="1">
      <c r="B23" s="23" t="s">
        <v>26</v>
      </c>
      <c r="C23" s="49" t="s">
        <v>122</v>
      </c>
      <c r="D23" s="24"/>
      <c r="E23" s="40"/>
      <c r="F23" s="36"/>
      <c r="G23" s="21">
        <v>1</v>
      </c>
      <c r="H23" s="19"/>
      <c r="I23" s="20"/>
      <c r="J23" s="19"/>
      <c r="K23" s="10"/>
    </row>
    <row r="24" spans="2:11" ht="16.5" thickBot="1">
      <c r="B24" s="3"/>
      <c r="C24" s="26" t="s">
        <v>24</v>
      </c>
      <c r="D24" s="11">
        <f t="shared" ref="D24:K24" si="0">SUM(D7:D23)</f>
        <v>1</v>
      </c>
      <c r="E24" s="12">
        <f t="shared" si="0"/>
        <v>12</v>
      </c>
      <c r="F24" s="37">
        <f t="shared" si="0"/>
        <v>0</v>
      </c>
      <c r="G24" s="13">
        <f t="shared" si="0"/>
        <v>1</v>
      </c>
      <c r="H24" s="11">
        <f t="shared" si="0"/>
        <v>0</v>
      </c>
      <c r="I24" s="12">
        <f t="shared" si="0"/>
        <v>3</v>
      </c>
      <c r="J24" s="11">
        <f t="shared" si="0"/>
        <v>2</v>
      </c>
      <c r="K24" s="12">
        <f t="shared" si="0"/>
        <v>4</v>
      </c>
    </row>
  </sheetData>
  <mergeCells count="10">
    <mergeCell ref="B6:C6"/>
    <mergeCell ref="D6:K6"/>
    <mergeCell ref="B2:K2"/>
    <mergeCell ref="B3:B5"/>
    <mergeCell ref="C3:C5"/>
    <mergeCell ref="D3:K3"/>
    <mergeCell ref="G4:G5"/>
    <mergeCell ref="H4:I4"/>
    <mergeCell ref="J4:K4"/>
    <mergeCell ref="D4:F4"/>
  </mergeCells>
  <phoneticPr fontId="3" type="noConversion"/>
  <pageMargins left="0.25" right="0.25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91E2-7B2C-449B-9D59-FE37118CAC43}">
  <sheetPr>
    <pageSetUpPr fitToPage="1"/>
  </sheetPr>
  <dimension ref="B1:L66"/>
  <sheetViews>
    <sheetView tabSelected="1" zoomScaleNormal="100" workbookViewId="0">
      <selection activeCell="O7" sqref="O7"/>
    </sheetView>
  </sheetViews>
  <sheetFormatPr defaultRowHeight="15"/>
  <cols>
    <col min="2" max="2" width="10.5703125" customWidth="1"/>
    <col min="3" max="3" width="35.28515625" style="2" customWidth="1"/>
    <col min="6" max="6" width="12" customWidth="1"/>
    <col min="11" max="11" width="8.5703125" customWidth="1"/>
    <col min="12" max="12" width="8.85546875" customWidth="1"/>
  </cols>
  <sheetData>
    <row r="1" spans="2:12" ht="15.75" thickBot="1"/>
    <row r="2" spans="2:12" ht="79.5" customHeight="1" thickBot="1">
      <c r="B2" s="152" t="s">
        <v>143</v>
      </c>
      <c r="C2" s="153"/>
      <c r="D2" s="153"/>
      <c r="E2" s="153"/>
      <c r="F2" s="153"/>
      <c r="G2" s="153"/>
      <c r="H2" s="153"/>
      <c r="I2" s="153"/>
      <c r="J2" s="153"/>
      <c r="K2" s="153"/>
      <c r="L2" s="154"/>
    </row>
    <row r="3" spans="2:12" ht="15.75" customHeight="1" thickBot="1">
      <c r="B3" s="158" t="s">
        <v>0</v>
      </c>
      <c r="C3" s="159" t="s">
        <v>1</v>
      </c>
      <c r="D3" s="155" t="s">
        <v>2</v>
      </c>
      <c r="E3" s="156"/>
      <c r="F3" s="156"/>
      <c r="G3" s="156"/>
      <c r="H3" s="156"/>
      <c r="I3" s="156"/>
      <c r="J3" s="156"/>
      <c r="K3" s="156"/>
      <c r="L3" s="157"/>
    </row>
    <row r="4" spans="2:12" ht="45" customHeight="1">
      <c r="B4" s="160"/>
      <c r="C4" s="161"/>
      <c r="D4" s="102" t="s">
        <v>3</v>
      </c>
      <c r="E4" s="103"/>
      <c r="F4" s="128" t="s">
        <v>98</v>
      </c>
      <c r="G4" s="121" t="s">
        <v>89</v>
      </c>
      <c r="H4" s="130" t="s">
        <v>10</v>
      </c>
      <c r="I4" s="137" t="s">
        <v>4</v>
      </c>
      <c r="J4" s="138"/>
      <c r="K4" s="148" t="s">
        <v>13</v>
      </c>
      <c r="L4" s="149"/>
    </row>
    <row r="5" spans="2:12" ht="85.5" customHeight="1" thickBot="1">
      <c r="B5" s="162"/>
      <c r="C5" s="163"/>
      <c r="D5" s="51" t="s">
        <v>5</v>
      </c>
      <c r="E5" s="104" t="s">
        <v>27</v>
      </c>
      <c r="F5" s="129"/>
      <c r="G5" s="122"/>
      <c r="H5" s="131"/>
      <c r="I5" s="53" t="s">
        <v>5</v>
      </c>
      <c r="J5" s="54" t="s">
        <v>27</v>
      </c>
      <c r="K5" s="150" t="s">
        <v>5</v>
      </c>
      <c r="L5" s="151" t="s">
        <v>27</v>
      </c>
    </row>
    <row r="6" spans="2:12" ht="16.5" customHeight="1" thickBot="1">
      <c r="B6" s="72"/>
      <c r="C6" s="72"/>
      <c r="D6" s="96" t="s">
        <v>6</v>
      </c>
      <c r="E6" s="96"/>
      <c r="F6" s="96"/>
      <c r="G6" s="96"/>
      <c r="H6" s="96"/>
      <c r="I6" s="96"/>
      <c r="J6" s="96"/>
      <c r="K6" s="96"/>
      <c r="L6" s="96"/>
    </row>
    <row r="7" spans="2:12" ht="45.75" customHeight="1">
      <c r="B7" s="7" t="s">
        <v>7</v>
      </c>
      <c r="C7" s="97" t="str">
        <f>styczeń!C7</f>
        <v>Hurtownia ABC MAX Dorota Wieczorek Lubań</v>
      </c>
      <c r="D7" s="105">
        <f>styczeń!D7</f>
        <v>0</v>
      </c>
      <c r="E7" s="106">
        <f>styczeń!E7</f>
        <v>0</v>
      </c>
      <c r="F7" s="117">
        <v>0</v>
      </c>
      <c r="G7" s="123">
        <v>0</v>
      </c>
      <c r="H7" s="132">
        <f>styczeń!F7</f>
        <v>0</v>
      </c>
      <c r="I7" s="139">
        <f>styczeń!G7</f>
        <v>0</v>
      </c>
      <c r="J7" s="140">
        <f>styczeń!H7</f>
        <v>1</v>
      </c>
      <c r="K7" s="5">
        <f>styczeń!I7</f>
        <v>0</v>
      </c>
      <c r="L7" s="8">
        <f>styczeń!J7</f>
        <v>0</v>
      </c>
    </row>
    <row r="8" spans="2:12" ht="35.25" customHeight="1">
      <c r="B8" s="17" t="s">
        <v>8</v>
      </c>
      <c r="C8" s="28" t="str">
        <f>styczeń!C8</f>
        <v xml:space="preserve">Urząd Miejski w Olszynie </v>
      </c>
      <c r="D8" s="107">
        <f>styczeń!D8</f>
        <v>0</v>
      </c>
      <c r="E8" s="108">
        <f>styczeń!E8</f>
        <v>0</v>
      </c>
      <c r="F8" s="118">
        <v>0</v>
      </c>
      <c r="G8" s="124">
        <v>0</v>
      </c>
      <c r="H8" s="133">
        <v>6</v>
      </c>
      <c r="I8" s="141">
        <f>styczeń!G8</f>
        <v>0</v>
      </c>
      <c r="J8" s="142">
        <f>styczeń!H8</f>
        <v>0</v>
      </c>
      <c r="K8" s="47">
        <f>styczeń!I8</f>
        <v>0</v>
      </c>
      <c r="L8" s="48">
        <f>styczeń!J8</f>
        <v>0</v>
      </c>
    </row>
    <row r="9" spans="2:12" ht="33" customHeight="1">
      <c r="B9" s="17" t="s">
        <v>9</v>
      </c>
      <c r="C9" s="28" t="str">
        <f>luty!C7</f>
        <v>Stylizacja Paznokci Solarium Tropicana Agata Serafinowicz Lubań</v>
      </c>
      <c r="D9" s="109">
        <f>luty!D7</f>
        <v>0</v>
      </c>
      <c r="E9" s="110">
        <f>luty!E7</f>
        <v>1</v>
      </c>
      <c r="F9" s="118">
        <v>0</v>
      </c>
      <c r="G9" s="125">
        <f>luty!F7</f>
        <v>0</v>
      </c>
      <c r="H9" s="134">
        <f>luty!G7</f>
        <v>0</v>
      </c>
      <c r="I9" s="143">
        <f>luty!H7</f>
        <v>0</v>
      </c>
      <c r="J9" s="144">
        <f>luty!I7</f>
        <v>0</v>
      </c>
      <c r="K9" s="15">
        <f>luty!J7</f>
        <v>0</v>
      </c>
      <c r="L9" s="9">
        <f>luty!K7</f>
        <v>0</v>
      </c>
    </row>
    <row r="10" spans="2:12" ht="41.25" customHeight="1">
      <c r="B10" s="17" t="s">
        <v>11</v>
      </c>
      <c r="C10" s="28" t="str">
        <f>luty!C8</f>
        <v>Urząd Miasta Lubań</v>
      </c>
      <c r="D10" s="109">
        <f>luty!D8</f>
        <v>0</v>
      </c>
      <c r="E10" s="110">
        <v>6</v>
      </c>
      <c r="F10" s="118">
        <v>0</v>
      </c>
      <c r="G10" s="125">
        <v>3</v>
      </c>
      <c r="H10" s="134">
        <f>luty!G8</f>
        <v>0</v>
      </c>
      <c r="I10" s="143">
        <f>luty!H8</f>
        <v>0</v>
      </c>
      <c r="J10" s="144">
        <f>luty!I8</f>
        <v>0</v>
      </c>
      <c r="K10" s="15">
        <f>luty!J8</f>
        <v>0</v>
      </c>
      <c r="L10" s="9">
        <f>luty!K8</f>
        <v>0</v>
      </c>
    </row>
    <row r="11" spans="2:12" ht="42.75" customHeight="1">
      <c r="B11" s="46" t="s">
        <v>12</v>
      </c>
      <c r="C11" s="28" t="str">
        <f>luty!C9</f>
        <v>Lubańskie Towarzystwo Budownictwa Społecznego Sp. z o.o.</v>
      </c>
      <c r="D11" s="109">
        <f>luty!D9</f>
        <v>0</v>
      </c>
      <c r="E11" s="110">
        <f>luty!E9</f>
        <v>1</v>
      </c>
      <c r="F11" s="118">
        <v>0</v>
      </c>
      <c r="G11" s="125">
        <f>luty!F9</f>
        <v>0</v>
      </c>
      <c r="H11" s="134">
        <f>luty!G9</f>
        <v>0</v>
      </c>
      <c r="I11" s="143">
        <f>luty!H9</f>
        <v>0</v>
      </c>
      <c r="J11" s="144">
        <f>luty!I9</f>
        <v>0</v>
      </c>
      <c r="K11" s="15">
        <f>luty!J9</f>
        <v>0</v>
      </c>
      <c r="L11" s="9">
        <f>luty!K9</f>
        <v>0</v>
      </c>
    </row>
    <row r="12" spans="2:12" ht="29.25" customHeight="1">
      <c r="B12" s="17" t="s">
        <v>14</v>
      </c>
      <c r="C12" s="28" t="str">
        <f>luty!C10</f>
        <v>Starostwo Powiatowe w Lubaniu</v>
      </c>
      <c r="D12" s="111">
        <f>luty!D10</f>
        <v>0</v>
      </c>
      <c r="E12" s="112">
        <v>6</v>
      </c>
      <c r="F12" s="118">
        <v>0</v>
      </c>
      <c r="G12" s="126">
        <f>luty!F10</f>
        <v>0</v>
      </c>
      <c r="H12" s="135">
        <f>luty!G10</f>
        <v>0</v>
      </c>
      <c r="I12" s="145">
        <f>luty!H10</f>
        <v>0</v>
      </c>
      <c r="J12" s="146">
        <f>luty!I10</f>
        <v>0</v>
      </c>
      <c r="K12" s="19">
        <f>luty!J10</f>
        <v>0</v>
      </c>
      <c r="L12" s="10">
        <f>luty!K10</f>
        <v>0</v>
      </c>
    </row>
    <row r="13" spans="2:12" ht="29.25" customHeight="1">
      <c r="B13" s="17" t="s">
        <v>15</v>
      </c>
      <c r="C13" s="28" t="str">
        <f>luty!C11</f>
        <v>Sklep Spożywczo-Przemysłowy Gruszka Angelika Najda Leśna</v>
      </c>
      <c r="D13" s="111">
        <f>luty!D11</f>
        <v>0</v>
      </c>
      <c r="E13" s="112">
        <f>luty!E11</f>
        <v>1</v>
      </c>
      <c r="F13" s="118">
        <v>0</v>
      </c>
      <c r="G13" s="126">
        <f>luty!F11</f>
        <v>0</v>
      </c>
      <c r="H13" s="135">
        <f>luty!G11</f>
        <v>0</v>
      </c>
      <c r="I13" s="145">
        <f>luty!H11</f>
        <v>0</v>
      </c>
      <c r="J13" s="146">
        <f>luty!I11</f>
        <v>0</v>
      </c>
      <c r="K13" s="19">
        <f>luty!J11</f>
        <v>0</v>
      </c>
      <c r="L13" s="10">
        <f>luty!K11</f>
        <v>0</v>
      </c>
    </row>
    <row r="14" spans="2:12" ht="29.25" customHeight="1">
      <c r="B14" s="17" t="s">
        <v>16</v>
      </c>
      <c r="C14" s="28" t="str">
        <f>luty!C12</f>
        <v>Lux Esthetic Magdalena Horzela Lubań</v>
      </c>
      <c r="D14" s="111">
        <f>luty!D12</f>
        <v>0</v>
      </c>
      <c r="E14" s="112">
        <f>luty!E12</f>
        <v>1</v>
      </c>
      <c r="F14" s="118">
        <v>0</v>
      </c>
      <c r="G14" s="126">
        <f>luty!F12</f>
        <v>0</v>
      </c>
      <c r="H14" s="135">
        <f>luty!G12</f>
        <v>0</v>
      </c>
      <c r="I14" s="145">
        <f>luty!H12</f>
        <v>0</v>
      </c>
      <c r="J14" s="146">
        <f>luty!I12</f>
        <v>0</v>
      </c>
      <c r="K14" s="19">
        <f>luty!J12</f>
        <v>0</v>
      </c>
      <c r="L14" s="10">
        <f>luty!K12</f>
        <v>0</v>
      </c>
    </row>
    <row r="15" spans="2:12" ht="39.75" customHeight="1">
      <c r="B15" s="46" t="s">
        <v>17</v>
      </c>
      <c r="C15" s="28" t="str">
        <f>luty!C13</f>
        <v>Usługi Glazurnicze i Ogólnobudowlane Leszek Chodowski Lubań</v>
      </c>
      <c r="D15" s="111">
        <f>luty!D13</f>
        <v>0</v>
      </c>
      <c r="E15" s="112">
        <f>luty!E13</f>
        <v>1</v>
      </c>
      <c r="F15" s="118">
        <v>0</v>
      </c>
      <c r="G15" s="126">
        <f>luty!F13</f>
        <v>0</v>
      </c>
      <c r="H15" s="135">
        <f>luty!G13</f>
        <v>0</v>
      </c>
      <c r="I15" s="145">
        <f>luty!H13</f>
        <v>0</v>
      </c>
      <c r="J15" s="146">
        <f>luty!I13</f>
        <v>0</v>
      </c>
      <c r="K15" s="19">
        <f>luty!J13</f>
        <v>0</v>
      </c>
      <c r="L15" s="10">
        <f>luty!K13</f>
        <v>0</v>
      </c>
    </row>
    <row r="16" spans="2:12" ht="29.25" customHeight="1">
      <c r="B16" s="17" t="s">
        <v>18</v>
      </c>
      <c r="C16" s="28" t="str">
        <f>luty!C14</f>
        <v>Ekipazpasją.pl Sp. z o.o. Olszyna</v>
      </c>
      <c r="D16" s="111">
        <f>luty!D14</f>
        <v>0</v>
      </c>
      <c r="E16" s="112">
        <f>luty!E14</f>
        <v>1</v>
      </c>
      <c r="F16" s="118">
        <v>0</v>
      </c>
      <c r="G16" s="126">
        <f>luty!F14</f>
        <v>0</v>
      </c>
      <c r="H16" s="135">
        <f>luty!G14</f>
        <v>0</v>
      </c>
      <c r="I16" s="145">
        <f>luty!H14</f>
        <v>0</v>
      </c>
      <c r="J16" s="146">
        <f>luty!I14</f>
        <v>0</v>
      </c>
      <c r="K16" s="19">
        <f>luty!J14</f>
        <v>0</v>
      </c>
      <c r="L16" s="10">
        <f>luty!K14</f>
        <v>0</v>
      </c>
    </row>
    <row r="17" spans="2:12" ht="29.25" customHeight="1">
      <c r="B17" s="17" t="s">
        <v>19</v>
      </c>
      <c r="C17" s="28" t="str">
        <f>luty!C16</f>
        <v>Urząd Miejski w Leśnej</v>
      </c>
      <c r="D17" s="111">
        <f>luty!D16</f>
        <v>0</v>
      </c>
      <c r="E17" s="112">
        <f>luty!E16</f>
        <v>0</v>
      </c>
      <c r="F17" s="118">
        <v>0</v>
      </c>
      <c r="G17" s="126">
        <f>luty!F16</f>
        <v>0</v>
      </c>
      <c r="H17" s="135">
        <v>7</v>
      </c>
      <c r="I17" s="145">
        <f>luty!H16</f>
        <v>0</v>
      </c>
      <c r="J17" s="146">
        <f>luty!I16</f>
        <v>0</v>
      </c>
      <c r="K17" s="19">
        <f>luty!J16</f>
        <v>0</v>
      </c>
      <c r="L17" s="10">
        <f>luty!K16</f>
        <v>0</v>
      </c>
    </row>
    <row r="18" spans="2:12" ht="29.25" customHeight="1">
      <c r="B18" s="17" t="s">
        <v>20</v>
      </c>
      <c r="C18" s="28" t="str">
        <f>luty!C19</f>
        <v>Urząd Gminy Siekierczyn</v>
      </c>
      <c r="D18" s="111">
        <f>luty!D19</f>
        <v>0</v>
      </c>
      <c r="E18" s="112">
        <v>2</v>
      </c>
      <c r="F18" s="118">
        <v>0</v>
      </c>
      <c r="G18" s="126">
        <f>luty!F19</f>
        <v>0</v>
      </c>
      <c r="H18" s="135">
        <f>luty!G19</f>
        <v>4</v>
      </c>
      <c r="I18" s="145">
        <f>luty!H19</f>
        <v>0</v>
      </c>
      <c r="J18" s="146">
        <f>luty!I19</f>
        <v>0</v>
      </c>
      <c r="K18" s="19">
        <f>luty!J19</f>
        <v>0</v>
      </c>
      <c r="L18" s="10">
        <f>luty!K19</f>
        <v>0</v>
      </c>
    </row>
    <row r="19" spans="2:12" ht="44.25" customHeight="1">
      <c r="B19" s="46" t="s">
        <v>21</v>
      </c>
      <c r="C19" s="98" t="str">
        <f>luty!C21</f>
        <v>Grażyna Stana Przedsiębiorstwo Handlowo-Usługowe „GRADIX” Gryfów Śląski</v>
      </c>
      <c r="D19" s="111">
        <f>luty!D21</f>
        <v>0</v>
      </c>
      <c r="E19" s="112">
        <f>luty!E21</f>
        <v>0</v>
      </c>
      <c r="F19" s="118">
        <v>0</v>
      </c>
      <c r="G19" s="126">
        <f>luty!F21</f>
        <v>0</v>
      </c>
      <c r="H19" s="135">
        <f>luty!G21</f>
        <v>0</v>
      </c>
      <c r="I19" s="145">
        <f>luty!H21</f>
        <v>0</v>
      </c>
      <c r="J19" s="146">
        <v>2</v>
      </c>
      <c r="K19" s="19">
        <f>luty!J21</f>
        <v>0</v>
      </c>
      <c r="L19" s="10">
        <f>luty!K21</f>
        <v>0</v>
      </c>
    </row>
    <row r="20" spans="2:12" ht="29.25" customHeight="1">
      <c r="B20" s="17" t="s">
        <v>22</v>
      </c>
      <c r="C20" s="98" t="str">
        <f>luty!C22</f>
        <v>PRZEMO-GARAGE AUTO SERWIS Przemysław Kułacz Siekieczyn</v>
      </c>
      <c r="D20" s="111">
        <f>luty!D22</f>
        <v>0</v>
      </c>
      <c r="E20" s="112">
        <f>luty!E22</f>
        <v>0</v>
      </c>
      <c r="F20" s="118">
        <v>0</v>
      </c>
      <c r="G20" s="126">
        <f>luty!F22</f>
        <v>0</v>
      </c>
      <c r="H20" s="135">
        <f>luty!G22</f>
        <v>0</v>
      </c>
      <c r="I20" s="145">
        <f>luty!H22</f>
        <v>0</v>
      </c>
      <c r="J20" s="146">
        <f>luty!I22</f>
        <v>1</v>
      </c>
      <c r="K20" s="19">
        <f>luty!J22</f>
        <v>0</v>
      </c>
      <c r="L20" s="10">
        <f>luty!K22</f>
        <v>0</v>
      </c>
    </row>
    <row r="21" spans="2:12" ht="40.5" customHeight="1">
      <c r="B21" s="17" t="s">
        <v>23</v>
      </c>
      <c r="C21" s="98" t="str">
        <f>luty!C23</f>
        <v>Stowarzyszenie „PRZYSTAŃ” Schronisko dla bezdomnych 
im. Św. Brata Alberta Leśna</v>
      </c>
      <c r="D21" s="111">
        <f>luty!D23</f>
        <v>0</v>
      </c>
      <c r="E21" s="112">
        <f>luty!E23</f>
        <v>0</v>
      </c>
      <c r="F21" s="118">
        <v>0</v>
      </c>
      <c r="G21" s="126">
        <f>luty!F23</f>
        <v>0</v>
      </c>
      <c r="H21" s="135">
        <f>luty!G23</f>
        <v>0</v>
      </c>
      <c r="I21" s="145">
        <f>luty!H23</f>
        <v>0</v>
      </c>
      <c r="J21" s="146">
        <f>luty!I23</f>
        <v>2</v>
      </c>
      <c r="K21" s="19">
        <f>luty!J23</f>
        <v>0</v>
      </c>
      <c r="L21" s="10">
        <f>luty!K23</f>
        <v>0</v>
      </c>
    </row>
    <row r="22" spans="2:12" ht="29.25" customHeight="1">
      <c r="B22" s="17" t="s">
        <v>25</v>
      </c>
      <c r="C22" s="98" t="str">
        <f>luty!C24</f>
        <v>PRALNIA WODNA „FRANIA” Kamila Witkowska Pobiedna</v>
      </c>
      <c r="D22" s="111">
        <f>luty!D24</f>
        <v>0</v>
      </c>
      <c r="E22" s="112">
        <f>luty!E24</f>
        <v>0</v>
      </c>
      <c r="F22" s="118">
        <v>0</v>
      </c>
      <c r="G22" s="126">
        <f>luty!F24</f>
        <v>0</v>
      </c>
      <c r="H22" s="135">
        <f>luty!G24</f>
        <v>0</v>
      </c>
      <c r="I22" s="145">
        <f>luty!H24</f>
        <v>0</v>
      </c>
      <c r="J22" s="146">
        <f>luty!I24</f>
        <v>1</v>
      </c>
      <c r="K22" s="19">
        <f>luty!J24</f>
        <v>0</v>
      </c>
      <c r="L22" s="10">
        <f>luty!K24</f>
        <v>0</v>
      </c>
    </row>
    <row r="23" spans="2:12" ht="40.5" customHeight="1">
      <c r="B23" s="46" t="s">
        <v>26</v>
      </c>
      <c r="C23" s="98" t="str">
        <f>luty!C25</f>
        <v>Niepubliczny Żłobek Misiowa Kraina Aleksandra Piórkowska Lubań</v>
      </c>
      <c r="D23" s="111">
        <f>luty!D25</f>
        <v>0</v>
      </c>
      <c r="E23" s="112">
        <f>luty!E25</f>
        <v>0</v>
      </c>
      <c r="F23" s="118">
        <v>0</v>
      </c>
      <c r="G23" s="126">
        <f>luty!F25</f>
        <v>0</v>
      </c>
      <c r="H23" s="135">
        <f>luty!G25</f>
        <v>0</v>
      </c>
      <c r="I23" s="145">
        <f>luty!H25</f>
        <v>0</v>
      </c>
      <c r="J23" s="146">
        <f>luty!I25</f>
        <v>1</v>
      </c>
      <c r="K23" s="19">
        <f>luty!J25</f>
        <v>0</v>
      </c>
      <c r="L23" s="10">
        <f>luty!K25</f>
        <v>0</v>
      </c>
    </row>
    <row r="24" spans="2:12" ht="29.25" customHeight="1">
      <c r="B24" s="17" t="s">
        <v>28</v>
      </c>
      <c r="C24" s="28" t="str">
        <f>luty!C26</f>
        <v>Biuro Rachunkowe Agnieszka Czepiel Lubań</v>
      </c>
      <c r="D24" s="111">
        <f>luty!D26</f>
        <v>0</v>
      </c>
      <c r="E24" s="112">
        <f>luty!E26</f>
        <v>0</v>
      </c>
      <c r="F24" s="118">
        <v>0</v>
      </c>
      <c r="G24" s="126">
        <f>luty!F26</f>
        <v>0</v>
      </c>
      <c r="H24" s="135">
        <f>luty!G26</f>
        <v>0</v>
      </c>
      <c r="I24" s="145">
        <f>luty!H26</f>
        <v>0</v>
      </c>
      <c r="J24" s="146">
        <f>luty!I26</f>
        <v>0</v>
      </c>
      <c r="K24" s="19">
        <f>luty!J26</f>
        <v>0</v>
      </c>
      <c r="L24" s="10">
        <f>luty!K26</f>
        <v>1</v>
      </c>
    </row>
    <row r="25" spans="2:12" ht="29.25" customHeight="1">
      <c r="B25" s="17" t="s">
        <v>29</v>
      </c>
      <c r="C25" s="28" t="str">
        <f>luty!C27</f>
        <v>CONTROL TAX TUTAK Sp. z o.o. Lubań</v>
      </c>
      <c r="D25" s="111">
        <f>luty!D27</f>
        <v>0</v>
      </c>
      <c r="E25" s="112">
        <f>luty!E27</f>
        <v>0</v>
      </c>
      <c r="F25" s="118">
        <v>0</v>
      </c>
      <c r="G25" s="126">
        <f>luty!F27</f>
        <v>0</v>
      </c>
      <c r="H25" s="135">
        <f>luty!G27</f>
        <v>0</v>
      </c>
      <c r="I25" s="145">
        <f>luty!H27</f>
        <v>0</v>
      </c>
      <c r="J25" s="146">
        <f>luty!I27</f>
        <v>0</v>
      </c>
      <c r="K25" s="19">
        <f>luty!J27</f>
        <v>0</v>
      </c>
      <c r="L25" s="10">
        <f>luty!K27</f>
        <v>1</v>
      </c>
    </row>
    <row r="26" spans="2:12" ht="51" customHeight="1">
      <c r="B26" s="17" t="s">
        <v>31</v>
      </c>
      <c r="C26" s="28" t="str">
        <f>'marzec '!C7</f>
        <v>ŚLĄSKIE PODRÓŻE- BIURO TURYSTYCZNE I OFICYNA WYDAWNICZA DOROTA KUDERA – Świeradów Zdrój</v>
      </c>
      <c r="D26" s="111">
        <f>'marzec '!D7</f>
        <v>0</v>
      </c>
      <c r="E26" s="112">
        <f>'marzec '!E7</f>
        <v>0</v>
      </c>
      <c r="F26" s="119">
        <f>'marzec '!$F$7</f>
        <v>5</v>
      </c>
      <c r="G26" s="126">
        <v>0</v>
      </c>
      <c r="H26" s="135">
        <v>0</v>
      </c>
      <c r="I26" s="145">
        <f>luty!H28</f>
        <v>0</v>
      </c>
      <c r="J26" s="146">
        <f>'marzec '!I7</f>
        <v>0</v>
      </c>
      <c r="K26" s="19">
        <f>luty!J28</f>
        <v>0</v>
      </c>
      <c r="L26" s="10">
        <f>'marzec '!K7</f>
        <v>0</v>
      </c>
    </row>
    <row r="27" spans="2:12" ht="29.25" customHeight="1">
      <c r="B27" s="46" t="s">
        <v>32</v>
      </c>
      <c r="C27" s="28" t="str">
        <f>'marzec '!C8</f>
        <v>Urząd Skarbowy w Lubaniu</v>
      </c>
      <c r="D27" s="111">
        <f>'marzec '!D8</f>
        <v>2</v>
      </c>
      <c r="E27" s="112">
        <f>'marzec '!E8</f>
        <v>0</v>
      </c>
      <c r="F27" s="119">
        <v>0</v>
      </c>
      <c r="G27" s="126">
        <f>luty!F29</f>
        <v>0</v>
      </c>
      <c r="H27" s="135">
        <f>luty!G29</f>
        <v>0</v>
      </c>
      <c r="I27" s="145">
        <f>luty!H29</f>
        <v>0</v>
      </c>
      <c r="J27" s="146">
        <f>'marzec '!I8</f>
        <v>0</v>
      </c>
      <c r="K27" s="19">
        <f>luty!J29</f>
        <v>0</v>
      </c>
      <c r="L27" s="10">
        <f>'marzec '!K8</f>
        <v>0</v>
      </c>
    </row>
    <row r="28" spans="2:12" ht="29.25" customHeight="1">
      <c r="B28" s="17" t="s">
        <v>33</v>
      </c>
      <c r="C28" s="28" t="str">
        <f>'marzec '!C9</f>
        <v>Zespół Szkół Ponadpodstawowych 
im. Adama Mickiewicza w Lubaniu</v>
      </c>
      <c r="D28" s="111">
        <f>'marzec '!D9</f>
        <v>1</v>
      </c>
      <c r="E28" s="112">
        <f>'marzec '!E9</f>
        <v>0</v>
      </c>
      <c r="F28" s="119">
        <v>0</v>
      </c>
      <c r="G28" s="126">
        <f>luty!F30</f>
        <v>0</v>
      </c>
      <c r="H28" s="135">
        <f>luty!G30</f>
        <v>0</v>
      </c>
      <c r="I28" s="145">
        <f>luty!H30</f>
        <v>0</v>
      </c>
      <c r="J28" s="146">
        <f>'marzec '!I9</f>
        <v>0</v>
      </c>
      <c r="K28" s="19">
        <f>luty!J30</f>
        <v>0</v>
      </c>
      <c r="L28" s="10">
        <f>'marzec '!K9</f>
        <v>0</v>
      </c>
    </row>
    <row r="29" spans="2:12" ht="29.25" customHeight="1">
      <c r="B29" s="17" t="s">
        <v>34</v>
      </c>
      <c r="C29" s="28" t="str">
        <f>'marzec '!C10</f>
        <v>Powiatowy Urząd Pracy w Lubaniu</v>
      </c>
      <c r="D29" s="111">
        <v>5</v>
      </c>
      <c r="E29" s="112">
        <f>'marzec '!E10</f>
        <v>0</v>
      </c>
      <c r="F29" s="119">
        <v>0</v>
      </c>
      <c r="G29" s="126">
        <f>luty!F31</f>
        <v>0</v>
      </c>
      <c r="H29" s="135">
        <f>luty!G31</f>
        <v>0</v>
      </c>
      <c r="I29" s="145">
        <f>luty!H31</f>
        <v>0</v>
      </c>
      <c r="J29" s="146">
        <f>'marzec '!I10</f>
        <v>0</v>
      </c>
      <c r="K29" s="19">
        <f>luty!J31</f>
        <v>0</v>
      </c>
      <c r="L29" s="10">
        <f>'marzec '!K10</f>
        <v>0</v>
      </c>
    </row>
    <row r="30" spans="2:12" ht="29.25" customHeight="1">
      <c r="B30" s="17" t="s">
        <v>35</v>
      </c>
      <c r="C30" s="28" t="str">
        <f>'marzec '!C12</f>
        <v>Usługi Na Błysk Gabriela Świgost Siekierczyn</v>
      </c>
      <c r="D30" s="111">
        <f>'marzec '!D12</f>
        <v>0</v>
      </c>
      <c r="E30" s="112">
        <f>'marzec '!E12</f>
        <v>1</v>
      </c>
      <c r="F30" s="119">
        <v>0</v>
      </c>
      <c r="G30" s="126">
        <f>luty!F33</f>
        <v>0</v>
      </c>
      <c r="H30" s="135">
        <f>luty!G33</f>
        <v>0</v>
      </c>
      <c r="I30" s="145">
        <f>luty!H33</f>
        <v>0</v>
      </c>
      <c r="J30" s="146">
        <f>'marzec '!I12</f>
        <v>0</v>
      </c>
      <c r="K30" s="19">
        <f>luty!J33</f>
        <v>0</v>
      </c>
      <c r="L30" s="10">
        <f>'marzec '!K12</f>
        <v>0</v>
      </c>
    </row>
    <row r="31" spans="2:12" ht="29.25" customHeight="1">
      <c r="B31" s="46" t="s">
        <v>36</v>
      </c>
      <c r="C31" s="98" t="str">
        <f>'marzec '!C14</f>
        <v>Przedsiębiorstwo Usług Komunalnych Sp. z o.o. Olszyna</v>
      </c>
      <c r="D31" s="111">
        <f>'marzec '!D14</f>
        <v>0</v>
      </c>
      <c r="E31" s="112">
        <v>2</v>
      </c>
      <c r="F31" s="119">
        <v>0</v>
      </c>
      <c r="G31" s="126">
        <f>luty!F35</f>
        <v>0</v>
      </c>
      <c r="H31" s="135">
        <f>luty!G35</f>
        <v>0</v>
      </c>
      <c r="I31" s="145">
        <f>luty!H35</f>
        <v>0</v>
      </c>
      <c r="J31" s="146">
        <f>'marzec '!I14</f>
        <v>1</v>
      </c>
      <c r="K31" s="19">
        <f>luty!J35</f>
        <v>0</v>
      </c>
      <c r="L31" s="10">
        <f>'marzec '!K14</f>
        <v>0</v>
      </c>
    </row>
    <row r="32" spans="2:12" ht="29.25" customHeight="1">
      <c r="B32" s="17" t="s">
        <v>37</v>
      </c>
      <c r="C32" s="28" t="str">
        <f>'marzec '!C15</f>
        <v>Sąd Rejonowy w Lubaniu</v>
      </c>
      <c r="D32" s="111">
        <f>'marzec '!D15</f>
        <v>0</v>
      </c>
      <c r="E32" s="112">
        <f>'marzec '!E15</f>
        <v>1</v>
      </c>
      <c r="F32" s="119">
        <v>0</v>
      </c>
      <c r="G32" s="126">
        <f>luty!F36</f>
        <v>0</v>
      </c>
      <c r="H32" s="135">
        <f>luty!G36</f>
        <v>0</v>
      </c>
      <c r="I32" s="145">
        <f>luty!H36</f>
        <v>0</v>
      </c>
      <c r="J32" s="146">
        <f>'marzec '!I15</f>
        <v>0</v>
      </c>
      <c r="K32" s="19">
        <f>luty!J36</f>
        <v>0</v>
      </c>
      <c r="L32" s="10">
        <f>'marzec '!K15</f>
        <v>0</v>
      </c>
    </row>
    <row r="33" spans="2:12" ht="29.25" customHeight="1">
      <c r="B33" s="17" t="s">
        <v>38</v>
      </c>
      <c r="C33" s="28" t="str">
        <f>'marzec '!C16</f>
        <v>MatiNet Mateusz Kisło Świecie</v>
      </c>
      <c r="D33" s="111">
        <f>'marzec '!D16</f>
        <v>0</v>
      </c>
      <c r="E33" s="112">
        <f>'marzec '!E16</f>
        <v>1</v>
      </c>
      <c r="F33" s="119">
        <v>0</v>
      </c>
      <c r="G33" s="126">
        <f>luty!F37</f>
        <v>0</v>
      </c>
      <c r="H33" s="135">
        <f>luty!G37</f>
        <v>0</v>
      </c>
      <c r="I33" s="145">
        <f>luty!H37</f>
        <v>0</v>
      </c>
      <c r="J33" s="146">
        <f>'marzec '!I16</f>
        <v>0</v>
      </c>
      <c r="K33" s="19">
        <f>luty!J37</f>
        <v>0</v>
      </c>
      <c r="L33" s="10">
        <f>'marzec '!K16</f>
        <v>0</v>
      </c>
    </row>
    <row r="34" spans="2:12" ht="29.25" customHeight="1">
      <c r="B34" s="17" t="s">
        <v>39</v>
      </c>
      <c r="C34" s="28" t="str">
        <f>'marzec '!C17</f>
        <v>Zespół Powiatowe Centrum Edukacyjne w Lubaniu</v>
      </c>
      <c r="D34" s="111">
        <f>'marzec '!D17</f>
        <v>0</v>
      </c>
      <c r="E34" s="112">
        <f>'marzec '!E17</f>
        <v>1</v>
      </c>
      <c r="F34" s="119">
        <v>0</v>
      </c>
      <c r="G34" s="126">
        <f>luty!F38</f>
        <v>0</v>
      </c>
      <c r="H34" s="135">
        <f>luty!G38</f>
        <v>0</v>
      </c>
      <c r="I34" s="145">
        <f>luty!H38</f>
        <v>0</v>
      </c>
      <c r="J34" s="146">
        <f>'marzec '!I17</f>
        <v>0</v>
      </c>
      <c r="K34" s="19">
        <f>luty!J38</f>
        <v>0</v>
      </c>
      <c r="L34" s="10">
        <f>'marzec '!K17</f>
        <v>0</v>
      </c>
    </row>
    <row r="35" spans="2:12" ht="29.25" customHeight="1">
      <c r="B35" s="46" t="s">
        <v>40</v>
      </c>
      <c r="C35" s="98" t="str">
        <f>'marzec '!C19</f>
        <v>Leszek Nowak NOWECH Chłodnictwo Klimatyzacja Lubań</v>
      </c>
      <c r="D35" s="111">
        <f>'marzec '!D19</f>
        <v>0</v>
      </c>
      <c r="E35" s="112">
        <f>'marzec '!E19</f>
        <v>0</v>
      </c>
      <c r="F35" s="119">
        <v>0</v>
      </c>
      <c r="G35" s="126">
        <f>luty!F40</f>
        <v>0</v>
      </c>
      <c r="H35" s="135">
        <f>luty!G40</f>
        <v>0</v>
      </c>
      <c r="I35" s="145">
        <f>luty!H40</f>
        <v>0</v>
      </c>
      <c r="J35" s="146">
        <f>'marzec '!I19</f>
        <v>1</v>
      </c>
      <c r="K35" s="19">
        <f>luty!J40</f>
        <v>0</v>
      </c>
      <c r="L35" s="10">
        <f>'marzec '!K19</f>
        <v>0</v>
      </c>
    </row>
    <row r="36" spans="2:12" ht="38.25" customHeight="1">
      <c r="B36" s="17" t="s">
        <v>41</v>
      </c>
      <c r="C36" s="28" t="str">
        <f>'marzec '!C20</f>
        <v>Firma Usługowo- Handlowa „BEA” Piotr Borowy  Zgorzelec 
(miejsce pracy Lubań)</v>
      </c>
      <c r="D36" s="111">
        <f>'marzec '!D20</f>
        <v>0</v>
      </c>
      <c r="E36" s="112">
        <f>'marzec '!E20</f>
        <v>0</v>
      </c>
      <c r="F36" s="119">
        <v>0</v>
      </c>
      <c r="G36" s="126">
        <f>luty!F41</f>
        <v>0</v>
      </c>
      <c r="H36" s="135">
        <f>luty!G41</f>
        <v>0</v>
      </c>
      <c r="I36" s="145">
        <f>luty!H41</f>
        <v>0</v>
      </c>
      <c r="J36" s="146">
        <f>'marzec '!I20</f>
        <v>0</v>
      </c>
      <c r="K36" s="19">
        <f>luty!J41</f>
        <v>0</v>
      </c>
      <c r="L36" s="10">
        <f>'marzec '!K20</f>
        <v>2</v>
      </c>
    </row>
    <row r="37" spans="2:12" ht="29.25" customHeight="1">
      <c r="B37" s="17" t="s">
        <v>42</v>
      </c>
      <c r="C37" s="28" t="str">
        <f>'marzec '!C21</f>
        <v>JP CARS Jarosław Biber  Lubań</v>
      </c>
      <c r="D37" s="111">
        <f>'marzec '!D21</f>
        <v>0</v>
      </c>
      <c r="E37" s="112">
        <f>'marzec '!E21</f>
        <v>0</v>
      </c>
      <c r="F37" s="119">
        <v>0</v>
      </c>
      <c r="G37" s="126">
        <f>luty!F42</f>
        <v>0</v>
      </c>
      <c r="H37" s="135">
        <f>luty!G42</f>
        <v>0</v>
      </c>
      <c r="I37" s="145">
        <f>luty!H42</f>
        <v>0</v>
      </c>
      <c r="J37" s="146">
        <f>'marzec '!I21</f>
        <v>0</v>
      </c>
      <c r="K37" s="19">
        <f>luty!J42</f>
        <v>0</v>
      </c>
      <c r="L37" s="10">
        <f>'marzec '!K21</f>
        <v>1</v>
      </c>
    </row>
    <row r="38" spans="2:12" ht="39" customHeight="1">
      <c r="B38" s="17" t="s">
        <v>43</v>
      </c>
      <c r="C38" s="28" t="str">
        <f>'marzec '!C22</f>
        <v>TOM- MAR Przedsiębiorstwo Usługowo- Handlowe Tomasz Liolios  Zaręba</v>
      </c>
      <c r="D38" s="111">
        <f>'marzec '!D22</f>
        <v>0</v>
      </c>
      <c r="E38" s="112">
        <f>'marzec '!E22</f>
        <v>0</v>
      </c>
      <c r="F38" s="119">
        <v>0</v>
      </c>
      <c r="G38" s="126">
        <f>luty!F43</f>
        <v>0</v>
      </c>
      <c r="H38" s="135">
        <f>luty!G43</f>
        <v>0</v>
      </c>
      <c r="I38" s="145">
        <f>luty!H43</f>
        <v>0</v>
      </c>
      <c r="J38" s="146">
        <f>kwiecień!I7</f>
        <v>0</v>
      </c>
      <c r="K38" s="19">
        <f>luty!J43</f>
        <v>0</v>
      </c>
      <c r="L38" s="10">
        <v>2</v>
      </c>
    </row>
    <row r="39" spans="2:12" ht="29.25" customHeight="1">
      <c r="B39" s="46" t="s">
        <v>44</v>
      </c>
      <c r="C39" s="28" t="str">
        <f>kwiecień!C7</f>
        <v>Zaopatrzenie Przemysłu Elmet-Tools Andrzej Piotrowski w Lubaniu</v>
      </c>
      <c r="D39" s="111">
        <v>0</v>
      </c>
      <c r="E39" s="112">
        <f>kwiecień!E7</f>
        <v>2</v>
      </c>
      <c r="F39" s="119">
        <v>0</v>
      </c>
      <c r="G39" s="126">
        <f>luty!F44</f>
        <v>0</v>
      </c>
      <c r="H39" s="135">
        <f>luty!G44</f>
        <v>0</v>
      </c>
      <c r="I39" s="145">
        <f>luty!H44</f>
        <v>0</v>
      </c>
      <c r="J39" s="146">
        <f>kwiecień!I8</f>
        <v>0</v>
      </c>
      <c r="K39" s="19">
        <f>kwiecień!J7</f>
        <v>0</v>
      </c>
      <c r="L39" s="10">
        <f>kwiecień!K7</f>
        <v>0</v>
      </c>
    </row>
    <row r="40" spans="2:12" ht="29.25" customHeight="1">
      <c r="B40" s="17" t="s">
        <v>45</v>
      </c>
      <c r="C40" s="28" t="str">
        <f>kwiecień!C8</f>
        <v>Odlewnia Metali Baworowo Leśna</v>
      </c>
      <c r="D40" s="111">
        <f>'marzec '!D24</f>
        <v>0</v>
      </c>
      <c r="E40" s="112">
        <f>kwiecień!E8</f>
        <v>1</v>
      </c>
      <c r="F40" s="119">
        <v>0</v>
      </c>
      <c r="G40" s="126">
        <f>luty!F45</f>
        <v>0</v>
      </c>
      <c r="H40" s="135">
        <f>luty!G45</f>
        <v>0</v>
      </c>
      <c r="I40" s="145">
        <f>luty!H45</f>
        <v>0</v>
      </c>
      <c r="J40" s="146">
        <f>kwiecień!I9</f>
        <v>0</v>
      </c>
      <c r="K40" s="19">
        <f>kwiecień!J8</f>
        <v>0</v>
      </c>
      <c r="L40" s="10">
        <f>kwiecień!K8</f>
        <v>0</v>
      </c>
    </row>
    <row r="41" spans="2:12" ht="29.25" customHeight="1">
      <c r="B41" s="17" t="s">
        <v>46</v>
      </c>
      <c r="C41" s="28" t="str">
        <f>kwiecień!C9</f>
        <v xml:space="preserve">Zakład Gospodarki i Usług Komunalnych sp. z o.o. Lubań </v>
      </c>
      <c r="D41" s="111">
        <f>'marzec '!D25</f>
        <v>0</v>
      </c>
      <c r="E41" s="112">
        <v>8</v>
      </c>
      <c r="F41" s="119">
        <v>0</v>
      </c>
      <c r="G41" s="126">
        <f>luty!F46</f>
        <v>0</v>
      </c>
      <c r="H41" s="135">
        <f>luty!G46</f>
        <v>0</v>
      </c>
      <c r="I41" s="145">
        <f>luty!H46</f>
        <v>0</v>
      </c>
      <c r="J41" s="146">
        <f>kwiecień!I10</f>
        <v>0</v>
      </c>
      <c r="K41" s="19">
        <f>kwiecień!J9</f>
        <v>0</v>
      </c>
      <c r="L41" s="10">
        <f>kwiecień!K9</f>
        <v>0</v>
      </c>
    </row>
    <row r="42" spans="2:12" ht="36.75" customHeight="1">
      <c r="B42" s="17" t="s">
        <v>47</v>
      </c>
      <c r="C42" s="28" t="str">
        <f>kwiecień!C11</f>
        <v>Przedsiębiorstwo Handlowo-Usługowe Kazimierz Dryszel w Świeradowie Zdroju</v>
      </c>
      <c r="D42" s="111">
        <f>'marzec '!D27</f>
        <v>0</v>
      </c>
      <c r="E42" s="112">
        <f>kwiecień!E11</f>
        <v>1</v>
      </c>
      <c r="F42" s="119">
        <v>0</v>
      </c>
      <c r="G42" s="126">
        <f>luty!F48</f>
        <v>0</v>
      </c>
      <c r="H42" s="135">
        <f>luty!G48</f>
        <v>0</v>
      </c>
      <c r="I42" s="145">
        <f>luty!H48</f>
        <v>0</v>
      </c>
      <c r="J42" s="146">
        <f>kwiecień!I12</f>
        <v>0</v>
      </c>
      <c r="K42" s="19">
        <f>kwiecień!J11</f>
        <v>0</v>
      </c>
      <c r="L42" s="10">
        <f>kwiecień!K11</f>
        <v>0</v>
      </c>
    </row>
    <row r="43" spans="2:12" ht="30.75" customHeight="1">
      <c r="B43" s="46" t="s">
        <v>48</v>
      </c>
      <c r="C43" s="28" t="str">
        <f>kwiecień!C13</f>
        <v>MultiUbezpieczenia
Aleksandra Murias Pisaczów</v>
      </c>
      <c r="D43" s="111">
        <f>'marzec '!D29</f>
        <v>0</v>
      </c>
      <c r="E43" s="112">
        <f>kwiecień!E13</f>
        <v>1</v>
      </c>
      <c r="F43" s="119">
        <v>0</v>
      </c>
      <c r="G43" s="126">
        <f>luty!F50</f>
        <v>0</v>
      </c>
      <c r="H43" s="135">
        <f>luty!G50</f>
        <v>0</v>
      </c>
      <c r="I43" s="145">
        <f>luty!H50</f>
        <v>0</v>
      </c>
      <c r="J43" s="146">
        <f>kwiecień!I14</f>
        <v>0</v>
      </c>
      <c r="K43" s="19">
        <f>kwiecień!J13</f>
        <v>0</v>
      </c>
      <c r="L43" s="10">
        <f>kwiecień!K13</f>
        <v>0</v>
      </c>
    </row>
    <row r="44" spans="2:12" ht="42" customHeight="1">
      <c r="B44" s="17" t="s">
        <v>49</v>
      </c>
      <c r="C44" s="28" t="str">
        <f>kwiecień!C14</f>
        <v>Zespół Szkół Zawodowych i Ogólnokształcących im. KZL 
w Lubaniu</v>
      </c>
      <c r="D44" s="111">
        <v>1</v>
      </c>
      <c r="E44" s="112">
        <v>0</v>
      </c>
      <c r="F44" s="119">
        <v>0</v>
      </c>
      <c r="G44" s="126">
        <f>luty!F51</f>
        <v>0</v>
      </c>
      <c r="H44" s="135">
        <f>luty!G51</f>
        <v>0</v>
      </c>
      <c r="I44" s="145">
        <f>luty!H51</f>
        <v>0</v>
      </c>
      <c r="J44" s="146">
        <v>0</v>
      </c>
      <c r="K44" s="19">
        <f>kwiecień!J14</f>
        <v>0</v>
      </c>
      <c r="L44" s="10">
        <f>kwiecień!K14</f>
        <v>0</v>
      </c>
    </row>
    <row r="45" spans="2:12" ht="24.95" customHeight="1">
      <c r="B45" s="17" t="s">
        <v>50</v>
      </c>
      <c r="C45" s="98" t="s">
        <v>129</v>
      </c>
      <c r="D45" s="111">
        <v>0</v>
      </c>
      <c r="E45" s="112">
        <v>0</v>
      </c>
      <c r="F45" s="119">
        <v>0</v>
      </c>
      <c r="G45" s="126">
        <f>luty!F52</f>
        <v>0</v>
      </c>
      <c r="H45" s="135">
        <f>luty!G52</f>
        <v>0</v>
      </c>
      <c r="I45" s="145">
        <f>luty!H52</f>
        <v>0</v>
      </c>
      <c r="J45" s="146">
        <f>kwiecień!I16</f>
        <v>1</v>
      </c>
      <c r="K45" s="19">
        <v>1</v>
      </c>
      <c r="L45" s="10">
        <f>kwiecień!K15</f>
        <v>0</v>
      </c>
    </row>
    <row r="46" spans="2:12" ht="30.75" customHeight="1">
      <c r="B46" s="17" t="s">
        <v>51</v>
      </c>
      <c r="C46" s="98" t="str">
        <f>kwiecień!C16</f>
        <v>Firma „VERNAL” Konrad Wróblewski - RADOGOSZCZ</v>
      </c>
      <c r="D46" s="111">
        <v>0</v>
      </c>
      <c r="E46" s="112">
        <v>0</v>
      </c>
      <c r="F46" s="119">
        <v>0</v>
      </c>
      <c r="G46" s="126">
        <f>luty!F53</f>
        <v>0</v>
      </c>
      <c r="H46" s="135">
        <f>luty!G53</f>
        <v>0</v>
      </c>
      <c r="I46" s="145">
        <f>luty!H53</f>
        <v>0</v>
      </c>
      <c r="J46" s="146">
        <f>kwiecień!I17</f>
        <v>1</v>
      </c>
      <c r="K46" s="19">
        <f>kwiecień!J16</f>
        <v>0</v>
      </c>
      <c r="L46" s="10">
        <f>kwiecień!K16</f>
        <v>0</v>
      </c>
    </row>
    <row r="47" spans="2:12" ht="30.75" customHeight="1">
      <c r="B47" s="46" t="s">
        <v>52</v>
      </c>
      <c r="C47" s="98" t="s">
        <v>124</v>
      </c>
      <c r="D47" s="111">
        <v>0</v>
      </c>
      <c r="E47" s="112">
        <v>0</v>
      </c>
      <c r="F47" s="119">
        <v>0</v>
      </c>
      <c r="G47" s="126">
        <f>luty!F54</f>
        <v>0</v>
      </c>
      <c r="H47" s="135">
        <f>luty!G54</f>
        <v>0</v>
      </c>
      <c r="I47" s="145">
        <f>luty!H54</f>
        <v>0</v>
      </c>
      <c r="J47" s="146">
        <v>1</v>
      </c>
      <c r="K47" s="19">
        <f>kwiecień!J17</f>
        <v>0</v>
      </c>
      <c r="L47" s="10">
        <f>kwiecień!K17</f>
        <v>0</v>
      </c>
    </row>
    <row r="48" spans="2:12" ht="24.95" customHeight="1">
      <c r="B48" s="17" t="s">
        <v>53</v>
      </c>
      <c r="C48" s="28" t="str">
        <f>kwiecień!C18</f>
        <v>ENERGOKAB  Sp. z o.o. LUBAŃ</v>
      </c>
      <c r="D48" s="111">
        <v>0</v>
      </c>
      <c r="E48" s="112">
        <v>0</v>
      </c>
      <c r="F48" s="119">
        <v>0</v>
      </c>
      <c r="G48" s="126">
        <f>luty!F55</f>
        <v>0</v>
      </c>
      <c r="H48" s="135">
        <f>luty!G55</f>
        <v>0</v>
      </c>
      <c r="I48" s="145">
        <f>luty!H55</f>
        <v>0</v>
      </c>
      <c r="J48" s="146">
        <f>kwiecień!I19</f>
        <v>0</v>
      </c>
      <c r="K48" s="19">
        <v>1</v>
      </c>
      <c r="L48" s="10">
        <f>kwiecień!K18</f>
        <v>1</v>
      </c>
    </row>
    <row r="49" spans="2:12" ht="29.25" customHeight="1">
      <c r="B49" s="17" t="s">
        <v>54</v>
      </c>
      <c r="C49" s="45" t="str">
        <f>kwiecień!C20</f>
        <v>Siłownia In Shape Catering dietetyczny Rafał Marciniak- LUBAŃ</v>
      </c>
      <c r="D49" s="111">
        <v>0</v>
      </c>
      <c r="E49" s="112">
        <v>0</v>
      </c>
      <c r="F49" s="119">
        <v>0</v>
      </c>
      <c r="G49" s="126">
        <f>luty!F57</f>
        <v>0</v>
      </c>
      <c r="H49" s="135">
        <f>luty!G57</f>
        <v>0</v>
      </c>
      <c r="I49" s="145">
        <f>luty!H57</f>
        <v>0</v>
      </c>
      <c r="J49" s="146">
        <f>kwiecień!I21</f>
        <v>0</v>
      </c>
      <c r="K49" s="19">
        <f>kwiecień!J20</f>
        <v>0</v>
      </c>
      <c r="L49" s="10">
        <f>kwiecień!K20</f>
        <v>2</v>
      </c>
    </row>
    <row r="50" spans="2:12" ht="29.25" customHeight="1">
      <c r="B50" s="17" t="s">
        <v>55</v>
      </c>
      <c r="C50" s="42" t="str">
        <f>kwiecień!C21</f>
        <v>„Bezpieczna Przyszłość” Andrzej ADAMCZUK - LUBAŃ</v>
      </c>
      <c r="D50" s="113">
        <v>0</v>
      </c>
      <c r="E50" s="110">
        <v>0</v>
      </c>
      <c r="F50" s="118">
        <v>0</v>
      </c>
      <c r="G50" s="125">
        <f>luty!F58</f>
        <v>0</v>
      </c>
      <c r="H50" s="134">
        <f>luty!G58</f>
        <v>0</v>
      </c>
      <c r="I50" s="143">
        <f>luty!H58</f>
        <v>0</v>
      </c>
      <c r="J50" s="144">
        <f>kwiecień!I22</f>
        <v>0</v>
      </c>
      <c r="K50" s="15">
        <f>kwiecień!J21</f>
        <v>1</v>
      </c>
      <c r="L50" s="9">
        <f>kwiecień!K21</f>
        <v>0</v>
      </c>
    </row>
    <row r="51" spans="2:12" ht="29.25" customHeight="1">
      <c r="B51" s="46" t="s">
        <v>56</v>
      </c>
      <c r="C51" s="99" t="s">
        <v>130</v>
      </c>
      <c r="D51" s="113">
        <v>1</v>
      </c>
      <c r="E51" s="110">
        <v>0</v>
      </c>
      <c r="F51" s="118">
        <v>0</v>
      </c>
      <c r="G51" s="125">
        <v>0</v>
      </c>
      <c r="H51" s="134">
        <v>0</v>
      </c>
      <c r="I51" s="143">
        <v>0</v>
      </c>
      <c r="J51" s="142">
        <v>0</v>
      </c>
      <c r="K51" s="47">
        <v>0</v>
      </c>
      <c r="L51" s="48">
        <v>0</v>
      </c>
    </row>
    <row r="52" spans="2:12" ht="29.25" customHeight="1">
      <c r="B52" s="17" t="s">
        <v>57</v>
      </c>
      <c r="C52" s="99" t="s">
        <v>132</v>
      </c>
      <c r="D52" s="113">
        <v>0</v>
      </c>
      <c r="E52" s="110">
        <v>1</v>
      </c>
      <c r="F52" s="118">
        <v>0</v>
      </c>
      <c r="G52" s="125">
        <v>0</v>
      </c>
      <c r="H52" s="134">
        <v>0</v>
      </c>
      <c r="I52" s="143">
        <v>0</v>
      </c>
      <c r="J52" s="142">
        <v>0</v>
      </c>
      <c r="K52" s="47">
        <v>0</v>
      </c>
      <c r="L52" s="48">
        <v>0</v>
      </c>
    </row>
    <row r="53" spans="2:12" ht="47.25" customHeight="1">
      <c r="B53" s="17" t="s">
        <v>58</v>
      </c>
      <c r="C53" s="99" t="s">
        <v>133</v>
      </c>
      <c r="D53" s="113">
        <v>0</v>
      </c>
      <c r="E53" s="110">
        <v>1</v>
      </c>
      <c r="F53" s="118">
        <v>0</v>
      </c>
      <c r="G53" s="125">
        <v>0</v>
      </c>
      <c r="H53" s="134">
        <v>0</v>
      </c>
      <c r="I53" s="143">
        <v>0</v>
      </c>
      <c r="J53" s="142">
        <v>0</v>
      </c>
      <c r="K53" s="47">
        <v>0</v>
      </c>
      <c r="L53" s="48">
        <v>0</v>
      </c>
    </row>
    <row r="54" spans="2:12" ht="29.25" customHeight="1">
      <c r="B54" s="17" t="s">
        <v>59</v>
      </c>
      <c r="C54" s="99" t="s">
        <v>134</v>
      </c>
      <c r="D54" s="113">
        <v>0</v>
      </c>
      <c r="E54" s="110">
        <v>1</v>
      </c>
      <c r="F54" s="118">
        <v>0</v>
      </c>
      <c r="G54" s="125">
        <v>0</v>
      </c>
      <c r="H54" s="134">
        <v>0</v>
      </c>
      <c r="I54" s="143">
        <v>0</v>
      </c>
      <c r="J54" s="142">
        <v>0</v>
      </c>
      <c r="K54" s="47">
        <v>0</v>
      </c>
      <c r="L54" s="48">
        <v>0</v>
      </c>
    </row>
    <row r="55" spans="2:12" ht="29.25" customHeight="1">
      <c r="B55" s="46" t="s">
        <v>60</v>
      </c>
      <c r="C55" s="99" t="s">
        <v>135</v>
      </c>
      <c r="D55" s="113">
        <v>0</v>
      </c>
      <c r="E55" s="110">
        <v>1</v>
      </c>
      <c r="F55" s="118">
        <v>0</v>
      </c>
      <c r="G55" s="125">
        <v>0</v>
      </c>
      <c r="H55" s="134">
        <v>0</v>
      </c>
      <c r="I55" s="143">
        <v>0</v>
      </c>
      <c r="J55" s="142">
        <v>0</v>
      </c>
      <c r="K55" s="47">
        <v>0</v>
      </c>
      <c r="L55" s="48">
        <v>0</v>
      </c>
    </row>
    <row r="56" spans="2:12" ht="29.25" customHeight="1">
      <c r="B56" s="17" t="s">
        <v>61</v>
      </c>
      <c r="C56" s="99" t="s">
        <v>136</v>
      </c>
      <c r="D56" s="113">
        <v>0</v>
      </c>
      <c r="E56" s="110">
        <v>1</v>
      </c>
      <c r="F56" s="118">
        <v>0</v>
      </c>
      <c r="G56" s="125">
        <v>0</v>
      </c>
      <c r="H56" s="134">
        <v>0</v>
      </c>
      <c r="I56" s="143">
        <v>0</v>
      </c>
      <c r="J56" s="142">
        <v>0</v>
      </c>
      <c r="K56" s="47">
        <v>0</v>
      </c>
      <c r="L56" s="48">
        <v>0</v>
      </c>
    </row>
    <row r="57" spans="2:12" ht="29.25" customHeight="1">
      <c r="B57" s="17" t="s">
        <v>62</v>
      </c>
      <c r="C57" s="99" t="s">
        <v>131</v>
      </c>
      <c r="D57" s="113">
        <v>1</v>
      </c>
      <c r="E57" s="110">
        <v>0</v>
      </c>
      <c r="F57" s="118">
        <v>0</v>
      </c>
      <c r="G57" s="125">
        <v>0</v>
      </c>
      <c r="H57" s="134">
        <v>0</v>
      </c>
      <c r="I57" s="143">
        <v>0</v>
      </c>
      <c r="J57" s="142">
        <v>0</v>
      </c>
      <c r="K57" s="47">
        <v>0</v>
      </c>
      <c r="L57" s="48">
        <v>0</v>
      </c>
    </row>
    <row r="58" spans="2:12" ht="29.25" customHeight="1">
      <c r="B58" s="17" t="s">
        <v>63</v>
      </c>
      <c r="C58" s="99" t="s">
        <v>137</v>
      </c>
      <c r="D58" s="113">
        <v>0</v>
      </c>
      <c r="E58" s="110">
        <v>1</v>
      </c>
      <c r="F58" s="118">
        <v>0</v>
      </c>
      <c r="G58" s="125">
        <v>0</v>
      </c>
      <c r="H58" s="134">
        <v>0</v>
      </c>
      <c r="I58" s="143">
        <v>0</v>
      </c>
      <c r="J58" s="142">
        <v>0</v>
      </c>
      <c r="K58" s="47">
        <v>0</v>
      </c>
      <c r="L58" s="48">
        <v>0</v>
      </c>
    </row>
    <row r="59" spans="2:12" ht="29.25" customHeight="1">
      <c r="B59" s="46" t="s">
        <v>64</v>
      </c>
      <c r="C59" s="164" t="s">
        <v>138</v>
      </c>
      <c r="D59" s="113">
        <v>0</v>
      </c>
      <c r="E59" s="110">
        <v>0</v>
      </c>
      <c r="F59" s="118">
        <v>0</v>
      </c>
      <c r="G59" s="125">
        <v>0</v>
      </c>
      <c r="H59" s="134">
        <v>0</v>
      </c>
      <c r="I59" s="143">
        <v>0</v>
      </c>
      <c r="J59" s="142">
        <v>0</v>
      </c>
      <c r="K59" s="47">
        <v>1</v>
      </c>
      <c r="L59" s="48">
        <v>0</v>
      </c>
    </row>
    <row r="60" spans="2:12" ht="39.75" customHeight="1">
      <c r="B60" s="17" t="s">
        <v>65</v>
      </c>
      <c r="C60" s="99" t="s">
        <v>139</v>
      </c>
      <c r="D60" s="113">
        <v>0</v>
      </c>
      <c r="E60" s="110">
        <v>0</v>
      </c>
      <c r="F60" s="118">
        <v>0</v>
      </c>
      <c r="G60" s="125">
        <v>0</v>
      </c>
      <c r="H60" s="134">
        <v>0</v>
      </c>
      <c r="I60" s="143">
        <v>0</v>
      </c>
      <c r="J60" s="142">
        <v>0</v>
      </c>
      <c r="K60" s="47">
        <v>1</v>
      </c>
      <c r="L60" s="48">
        <v>0</v>
      </c>
    </row>
    <row r="61" spans="2:12" ht="29.25" customHeight="1">
      <c r="B61" s="17" t="s">
        <v>66</v>
      </c>
      <c r="C61" s="99" t="s">
        <v>140</v>
      </c>
      <c r="D61" s="113">
        <v>0</v>
      </c>
      <c r="E61" s="110">
        <v>0</v>
      </c>
      <c r="F61" s="118">
        <v>0</v>
      </c>
      <c r="G61" s="125">
        <v>0</v>
      </c>
      <c r="H61" s="134">
        <v>0</v>
      </c>
      <c r="I61" s="143">
        <v>0</v>
      </c>
      <c r="J61" s="142">
        <v>0</v>
      </c>
      <c r="K61" s="47">
        <v>1</v>
      </c>
      <c r="L61" s="48">
        <v>0</v>
      </c>
    </row>
    <row r="62" spans="2:12" ht="29.25" customHeight="1">
      <c r="B62" s="17" t="s">
        <v>67</v>
      </c>
      <c r="C62" s="99" t="s">
        <v>141</v>
      </c>
      <c r="D62" s="113">
        <v>0</v>
      </c>
      <c r="E62" s="110">
        <v>0</v>
      </c>
      <c r="F62" s="118">
        <v>0</v>
      </c>
      <c r="G62" s="125">
        <v>0</v>
      </c>
      <c r="H62" s="134">
        <v>0</v>
      </c>
      <c r="I62" s="143">
        <v>0</v>
      </c>
      <c r="J62" s="142">
        <v>0</v>
      </c>
      <c r="K62" s="47">
        <v>1</v>
      </c>
      <c r="L62" s="48">
        <v>0</v>
      </c>
    </row>
    <row r="63" spans="2:12" ht="29.25" customHeight="1">
      <c r="B63" s="46" t="s">
        <v>68</v>
      </c>
      <c r="C63" s="99" t="s">
        <v>142</v>
      </c>
      <c r="D63" s="113">
        <v>0</v>
      </c>
      <c r="E63" s="110">
        <v>0</v>
      </c>
      <c r="F63" s="118">
        <v>0</v>
      </c>
      <c r="G63" s="125">
        <v>0</v>
      </c>
      <c r="H63" s="134">
        <v>0</v>
      </c>
      <c r="I63" s="143">
        <v>0</v>
      </c>
      <c r="J63" s="142">
        <v>0</v>
      </c>
      <c r="K63" s="47">
        <v>1</v>
      </c>
      <c r="L63" s="48">
        <v>0</v>
      </c>
    </row>
    <row r="64" spans="2:12" ht="29.25" customHeight="1">
      <c r="B64" s="17" t="s">
        <v>69</v>
      </c>
      <c r="C64" s="100" t="s">
        <v>127</v>
      </c>
      <c r="D64" s="113">
        <v>0</v>
      </c>
      <c r="E64" s="110">
        <v>0</v>
      </c>
      <c r="F64" s="118">
        <v>0</v>
      </c>
      <c r="G64" s="125">
        <f>luty!F59</f>
        <v>0</v>
      </c>
      <c r="H64" s="134">
        <f>luty!G59</f>
        <v>0</v>
      </c>
      <c r="I64" s="143">
        <f>luty!H59</f>
        <v>0</v>
      </c>
      <c r="J64" s="142">
        <v>1</v>
      </c>
      <c r="K64" s="47">
        <v>0</v>
      </c>
      <c r="L64" s="48">
        <v>0</v>
      </c>
    </row>
    <row r="65" spans="2:12" ht="29.25" customHeight="1" thickBot="1">
      <c r="B65" s="50" t="s">
        <v>70</v>
      </c>
      <c r="C65" s="101" t="s">
        <v>126</v>
      </c>
      <c r="D65" s="114">
        <v>0</v>
      </c>
      <c r="E65" s="112">
        <v>0</v>
      </c>
      <c r="F65" s="119">
        <v>0</v>
      </c>
      <c r="G65" s="126">
        <f>luty!F60</f>
        <v>0</v>
      </c>
      <c r="H65" s="135">
        <f>luty!G60</f>
        <v>0</v>
      </c>
      <c r="I65" s="145">
        <f>luty!H60</f>
        <v>0</v>
      </c>
      <c r="J65" s="146">
        <v>1</v>
      </c>
      <c r="K65" s="19">
        <v>0</v>
      </c>
      <c r="L65" s="10">
        <v>0</v>
      </c>
    </row>
    <row r="66" spans="2:12" ht="16.5" thickBot="1">
      <c r="B66" s="3"/>
      <c r="C66" s="22" t="s">
        <v>71</v>
      </c>
      <c r="D66" s="115">
        <f t="shared" ref="D66:L66" si="0">SUM(D7:D65)</f>
        <v>11</v>
      </c>
      <c r="E66" s="116">
        <f t="shared" si="0"/>
        <v>45</v>
      </c>
      <c r="F66" s="120">
        <f t="shared" si="0"/>
        <v>5</v>
      </c>
      <c r="G66" s="127">
        <f t="shared" si="0"/>
        <v>3</v>
      </c>
      <c r="H66" s="136">
        <f t="shared" si="0"/>
        <v>17</v>
      </c>
      <c r="I66" s="147">
        <f t="shared" si="0"/>
        <v>0</v>
      </c>
      <c r="J66" s="147">
        <f t="shared" si="0"/>
        <v>15</v>
      </c>
      <c r="K66" s="11">
        <f t="shared" si="0"/>
        <v>8</v>
      </c>
      <c r="L66" s="12">
        <f t="shared" si="0"/>
        <v>10</v>
      </c>
    </row>
  </sheetData>
  <autoFilter ref="C1:L78" xr:uid="{E18591E2-7B2C-449B-9D59-FE37118CAC43}"/>
  <mergeCells count="12">
    <mergeCell ref="B6:C6"/>
    <mergeCell ref="D6:L6"/>
    <mergeCell ref="B2:L2"/>
    <mergeCell ref="B3:B5"/>
    <mergeCell ref="C3:C5"/>
    <mergeCell ref="D3:L3"/>
    <mergeCell ref="D4:E4"/>
    <mergeCell ref="H4:H5"/>
    <mergeCell ref="I4:J4"/>
    <mergeCell ref="K4:L4"/>
    <mergeCell ref="G4:G5"/>
    <mergeCell ref="F4:F5"/>
  </mergeCells>
  <phoneticPr fontId="3" type="noConversion"/>
  <pageMargins left="0.25" right="0.25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styczeń</vt:lpstr>
      <vt:lpstr>luty</vt:lpstr>
      <vt:lpstr>marzec </vt:lpstr>
      <vt:lpstr>kwiecień</vt:lpstr>
      <vt:lpstr>aktualny</vt:lpstr>
      <vt:lpstr>aktualny!Obszar_wydruku</vt:lpstr>
      <vt:lpstr>kwiecień!Obszar_wydruku</vt:lpstr>
      <vt:lpstr>luty!Obszar_wydruku</vt:lpstr>
      <vt:lpstr>'marzec '!Obszar_wydruku</vt:lpstr>
      <vt:lpstr>styczeń!Obszar_wydruku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Palewska-Stefan</dc:creator>
  <cp:lastModifiedBy>Monika Szkrabko</cp:lastModifiedBy>
  <cp:lastPrinted>2025-06-03T11:43:14Z</cp:lastPrinted>
  <dcterms:created xsi:type="dcterms:W3CDTF">2019-02-06T12:15:15Z</dcterms:created>
  <dcterms:modified xsi:type="dcterms:W3CDTF">2025-06-03T11:59:19Z</dcterms:modified>
</cp:coreProperties>
</file>